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パラメーター設定シート" sheetId="1" r:id="rId3"/>
    <sheet state="visible" name="初手率早見表その１" sheetId="2" r:id="rId4"/>
  </sheets>
  <definedNames/>
  <calcPr/>
</workbook>
</file>

<file path=xl/sharedStrings.xml><?xml version="1.0" encoding="utf-8"?>
<sst xmlns="http://schemas.openxmlformats.org/spreadsheetml/2006/main" count="40" uniqueCount="19">
  <si>
    <t>このシートだけ編集すればOKです</t>
  </si>
  <si>
    <t>パラメーター</t>
  </si>
  <si>
    <t>先攻</t>
  </si>
  <si>
    <t>範囲</t>
  </si>
  <si>
    <t>デッキ枚数</t>
  </si>
  <si>
    <t>n</t>
  </si>
  <si>
    <t>後攻</t>
  </si>
  <si>
    <t>～</t>
  </si>
  <si>
    <t>k</t>
  </si>
  <si>
    <t>初期手札枚数</t>
  </si>
  <si>
    <t>x</t>
  </si>
  <si>
    <t>投入枚数その1</t>
  </si>
  <si>
    <t>y</t>
  </si>
  <si>
    <t>投入枚数その2</t>
  </si>
  <si>
    <t>投入枚数</t>
  </si>
  <si>
    <t>↑</t>
  </si>
  <si>
    <t>青色の所のみ変更すればOK</t>
  </si>
  <si>
    <t>B の投入枚数</t>
  </si>
  <si>
    <t>Aの投入枚数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</si>
</sst>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%"/>
  </numFmts>
  <fonts count="3">
    <font>
      <sz val="10.0"/>
      <color rgb="FF000000"/>
      <name val="Arial"/>
    </font>
    <font/>
    <font>
      <sz val="9.0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</fills>
  <borders count="3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n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  <bottom style="thin">
        <color rgb="FFF4CCCC"/>
      </bottom>
    </border>
    <border>
      <right style="thick">
        <color rgb="FF000000"/>
      </right>
      <top style="thick">
        <color rgb="FF000000"/>
      </top>
      <bottom style="thin">
        <color rgb="FFF4CCCC"/>
      </bottom>
    </border>
    <border>
      <left style="thick">
        <color rgb="FF000000"/>
      </left>
      <top style="thick">
        <color rgb="FF000000"/>
      </top>
      <bottom style="thin">
        <color rgb="FFCFE2F3"/>
      </bottom>
    </border>
    <border>
      <right style="thick">
        <color rgb="FF000000"/>
      </right>
      <top style="thick">
        <color rgb="FF000000"/>
      </top>
      <bottom style="thin">
        <color rgb="FFCFE2F3"/>
      </bottom>
    </border>
    <border>
      <left style="thick">
        <color rgb="FF000000"/>
      </left>
      <top style="thin">
        <color rgb="FFF4CCCC"/>
      </top>
    </border>
    <border>
      <right style="thick">
        <color rgb="FF000000"/>
      </right>
      <top style="thin">
        <color rgb="FFF4CCCC"/>
      </top>
    </border>
    <border>
      <left style="thick">
        <color rgb="FF000000"/>
      </left>
      <top style="thin">
        <color rgb="FFCFE2F3"/>
      </top>
      <bottom style="thick">
        <color rgb="FF000000"/>
      </bottom>
    </border>
    <border>
      <right style="thick">
        <color rgb="FF000000"/>
      </right>
      <top style="thin">
        <color rgb="FFCFE2F3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horizontal="center" readingOrder="0"/>
    </xf>
    <xf borderId="2" fillId="0" fontId="1" numFmtId="0" xfId="0" applyBorder="1" applyFont="1"/>
    <xf borderId="3" fillId="2" fontId="1" numFmtId="0" xfId="0" applyAlignment="1" applyBorder="1" applyFill="1" applyFont="1">
      <alignment horizontal="center" readingOrder="0" vertical="center"/>
    </xf>
    <xf borderId="4" fillId="0" fontId="1" numFmtId="0" xfId="0" applyBorder="1" applyFont="1"/>
    <xf borderId="5" fillId="0" fontId="1" numFmtId="0" xfId="0" applyBorder="1" applyFont="1"/>
    <xf borderId="6" fillId="0" fontId="1" numFmtId="0" xfId="0" applyAlignment="1" applyBorder="1" applyFont="1">
      <alignment horizontal="center" readingOrder="0" vertical="center"/>
    </xf>
    <xf borderId="6" fillId="0" fontId="1" numFmtId="0" xfId="0" applyBorder="1" applyFont="1"/>
    <xf borderId="7" fillId="0" fontId="1" numFmtId="0" xfId="0" applyAlignment="1" applyBorder="1" applyFont="1">
      <alignment horizontal="center" readingOrder="0"/>
    </xf>
    <xf borderId="8" fillId="0" fontId="1" numFmtId="0" xfId="0" applyBorder="1" applyFont="1"/>
    <xf borderId="7" fillId="0" fontId="1" numFmtId="0" xfId="0" applyAlignment="1" applyBorder="1" applyFont="1">
      <alignment readingOrder="0"/>
    </xf>
    <xf borderId="3" fillId="3" fontId="1" numFmtId="0" xfId="0" applyAlignment="1" applyBorder="1" applyFill="1" applyFont="1">
      <alignment horizontal="center" readingOrder="0" vertical="center"/>
    </xf>
    <xf borderId="9" fillId="0" fontId="1" numFmtId="0" xfId="0" applyBorder="1" applyFont="1"/>
    <xf borderId="10" fillId="0" fontId="1" numFmtId="0" xfId="0" applyBorder="1" applyFont="1"/>
    <xf borderId="7" fillId="3" fontId="1" numFmtId="0" xfId="0" applyAlignment="1" applyBorder="1" applyFont="1">
      <alignment horizontal="center" readingOrder="0"/>
    </xf>
    <xf borderId="11" fillId="0" fontId="1" numFmtId="0" xfId="0" applyAlignment="1" applyBorder="1" applyFont="1">
      <alignment horizontal="center" readingOrder="0" vertical="center"/>
    </xf>
    <xf borderId="7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 readingOrder="0" vertical="center"/>
    </xf>
    <xf borderId="7" fillId="0" fontId="1" numFmtId="0" xfId="0" applyBorder="1" applyFont="1"/>
    <xf borderId="13" fillId="0" fontId="1" numFmtId="0" xfId="0" applyAlignment="1" applyBorder="1" applyFont="1">
      <alignment horizontal="center" readingOrder="0" vertical="center"/>
    </xf>
    <xf borderId="7" fillId="0" fontId="1" numFmtId="0" xfId="0" applyAlignment="1" applyBorder="1" applyFont="1">
      <alignment readingOrder="0"/>
    </xf>
    <xf borderId="0" fillId="0" fontId="1" numFmtId="0" xfId="0" applyAlignment="1" applyFont="1">
      <alignment horizontal="center" readingOrder="0" textRotation="255" vertical="center"/>
    </xf>
    <xf borderId="14" fillId="0" fontId="1" numFmtId="0" xfId="0" applyAlignment="1" applyBorder="1" applyFont="1">
      <alignment horizontal="center" readingOrder="0" textRotation="255" vertical="center"/>
    </xf>
    <xf borderId="0" fillId="0" fontId="1" numFmtId="0" xfId="0" applyAlignment="1" applyFont="1">
      <alignment horizontal="center" readingOrder="0"/>
    </xf>
    <xf borderId="15" fillId="0" fontId="1" numFmtId="0" xfId="0" applyAlignment="1" applyBorder="1" applyFont="1">
      <alignment horizontal="center" readingOrder="0" vertical="center"/>
    </xf>
    <xf borderId="16" fillId="0" fontId="1" numFmtId="164" xfId="0" applyAlignment="1" applyBorder="1" applyFont="1" applyNumberFormat="1">
      <alignment horizontal="center" readingOrder="0" vertical="center"/>
    </xf>
    <xf borderId="17" fillId="0" fontId="1" numFmtId="164" xfId="0" applyAlignment="1" applyBorder="1" applyFont="1" applyNumberFormat="1">
      <alignment horizontal="center" readingOrder="0" vertical="center"/>
    </xf>
    <xf borderId="15" fillId="0" fontId="1" numFmtId="164" xfId="0" applyAlignment="1" applyBorder="1" applyFont="1" applyNumberFormat="1">
      <alignment horizontal="center" readingOrder="0" vertical="center"/>
    </xf>
    <xf borderId="14" fillId="0" fontId="1" numFmtId="0" xfId="0" applyBorder="1" applyFont="1"/>
    <xf borderId="18" fillId="0" fontId="1" numFmtId="0" xfId="0" applyAlignment="1" applyBorder="1" applyFont="1">
      <alignment horizontal="center" readingOrder="0" vertical="center"/>
    </xf>
    <xf borderId="2" fillId="0" fontId="1" numFmtId="164" xfId="0" applyAlignment="1" applyBorder="1" applyFont="1" applyNumberFormat="1">
      <alignment horizontal="center" readingOrder="0" vertical="center"/>
    </xf>
    <xf borderId="7" fillId="0" fontId="1" numFmtId="164" xfId="0" applyAlignment="1" applyBorder="1" applyFont="1" applyNumberFormat="1">
      <alignment horizontal="center" readingOrder="0" vertical="center"/>
    </xf>
    <xf borderId="18" fillId="0" fontId="1" numFmtId="164" xfId="0" applyAlignment="1" applyBorder="1" applyFont="1" applyNumberFormat="1">
      <alignment horizontal="center" readingOrder="0" vertical="center"/>
    </xf>
    <xf borderId="11" fillId="0" fontId="1" numFmtId="164" xfId="0" applyAlignment="1" applyBorder="1" applyFont="1" applyNumberFormat="1">
      <alignment horizontal="center" readingOrder="0" vertical="center"/>
    </xf>
    <xf borderId="12" fillId="0" fontId="1" numFmtId="164" xfId="0" applyAlignment="1" applyBorder="1" applyFont="1" applyNumberFormat="1">
      <alignment horizontal="center" readingOrder="0" vertical="center"/>
    </xf>
    <xf borderId="13" fillId="0" fontId="1" numFmtId="164" xfId="0" applyAlignment="1" applyBorder="1" applyFont="1" applyNumberFormat="1">
      <alignment horizontal="center" readingOrder="0" vertical="center"/>
    </xf>
    <xf borderId="19" fillId="0" fontId="1" numFmtId="0" xfId="0" applyAlignment="1" applyBorder="1" applyFont="1">
      <alignment horizontal="center" readingOrder="0" vertical="center"/>
    </xf>
    <xf borderId="20" fillId="0" fontId="1" numFmtId="165" xfId="0" applyAlignment="1" applyBorder="1" applyFont="1" applyNumberFormat="1">
      <alignment horizontal="center" readingOrder="0" vertical="center"/>
    </xf>
    <xf borderId="21" fillId="0" fontId="1" numFmtId="165" xfId="0" applyAlignment="1" applyBorder="1" applyFont="1" applyNumberFormat="1">
      <alignment horizontal="center" readingOrder="0" vertical="center"/>
    </xf>
    <xf borderId="19" fillId="0" fontId="1" numFmtId="165" xfId="0" applyAlignment="1" applyBorder="1" applyFont="1" applyNumberFormat="1">
      <alignment horizontal="center" readingOrder="0" vertical="center"/>
    </xf>
    <xf borderId="2" fillId="0" fontId="1" numFmtId="165" xfId="0" applyAlignment="1" applyBorder="1" applyFont="1" applyNumberFormat="1">
      <alignment horizontal="center" readingOrder="0" vertical="center"/>
    </xf>
    <xf borderId="7" fillId="0" fontId="1" numFmtId="165" xfId="0" applyAlignment="1" applyBorder="1" applyFont="1" applyNumberFormat="1">
      <alignment horizontal="center" readingOrder="0" vertical="center"/>
    </xf>
    <xf borderId="18" fillId="0" fontId="1" numFmtId="165" xfId="0" applyAlignment="1" applyBorder="1" applyFont="1" applyNumberFormat="1">
      <alignment horizontal="center" readingOrder="0" vertical="center"/>
    </xf>
    <xf borderId="11" fillId="0" fontId="1" numFmtId="165" xfId="0" applyAlignment="1" applyBorder="1" applyFont="1" applyNumberFormat="1">
      <alignment horizontal="center" readingOrder="0" vertical="center"/>
    </xf>
    <xf borderId="12" fillId="0" fontId="1" numFmtId="165" xfId="0" applyAlignment="1" applyBorder="1" applyFont="1" applyNumberFormat="1">
      <alignment horizontal="center" readingOrder="0" vertical="center"/>
    </xf>
    <xf borderId="13" fillId="0" fontId="1" numFmtId="165" xfId="0" applyAlignment="1" applyBorder="1" applyFont="1" applyNumberFormat="1">
      <alignment horizontal="center" readingOrder="0" vertical="center"/>
    </xf>
    <xf borderId="0" fillId="4" fontId="1" numFmtId="0" xfId="0" applyAlignment="1" applyFill="1" applyFont="1">
      <alignment horizontal="center" readingOrder="0" vertical="center"/>
    </xf>
    <xf borderId="0" fillId="5" fontId="1" numFmtId="0" xfId="0" applyAlignment="1" applyFill="1" applyFont="1">
      <alignment horizontal="center" readingOrder="0" vertical="center"/>
    </xf>
    <xf borderId="0" fillId="6" fontId="1" numFmtId="0" xfId="0" applyAlignment="1" applyFill="1" applyFont="1">
      <alignment horizontal="center" readingOrder="0" vertical="center"/>
    </xf>
    <xf borderId="22" fillId="2" fontId="1" numFmtId="0" xfId="0" applyAlignment="1" applyBorder="1" applyFont="1">
      <alignment horizontal="center" readingOrder="0" vertical="center"/>
    </xf>
    <xf borderId="23" fillId="0" fontId="1" numFmtId="0" xfId="0" applyBorder="1" applyFont="1"/>
    <xf borderId="24" fillId="3" fontId="1" numFmtId="0" xfId="0" applyAlignment="1" applyBorder="1" applyFont="1">
      <alignment horizontal="center" readingOrder="0" vertical="center"/>
    </xf>
    <xf borderId="25" fillId="0" fontId="1" numFmtId="0" xfId="0" applyBorder="1" applyFont="1"/>
    <xf borderId="26" fillId="2" fontId="2" numFmtId="0" xfId="0" applyAlignment="1" applyBorder="1" applyFont="1">
      <alignment horizontal="center" readingOrder="0" vertical="center"/>
    </xf>
    <xf borderId="27" fillId="0" fontId="1" numFmtId="0" xfId="0" applyBorder="1" applyFont="1"/>
    <xf borderId="28" fillId="3" fontId="2" numFmtId="0" xfId="0" applyAlignment="1" applyBorder="1" applyFont="1">
      <alignment horizontal="center" readingOrder="0" vertical="center"/>
    </xf>
    <xf borderId="29" fillId="0" fontId="1" numFmtId="0" xfId="0" applyBorder="1" applyFont="1"/>
    <xf borderId="30" fillId="0" fontId="1" numFmtId="0" xfId="0" applyAlignment="1" applyBorder="1" applyFont="1">
      <alignment horizontal="center" readingOrder="0" textRotation="255" vertical="center"/>
    </xf>
    <xf borderId="8" fillId="0" fontId="1" numFmtId="0" xfId="0" applyAlignment="1" applyBorder="1" applyFont="1">
      <alignment horizontal="center" readingOrder="0" vertical="center"/>
    </xf>
    <xf borderId="31" fillId="0" fontId="1" numFmtId="0" xfId="0" applyBorder="1" applyFont="1"/>
    <xf borderId="32" fillId="0" fontId="1" numFmtId="0" xfId="0" applyAlignment="1" applyBorder="1" applyFont="1">
      <alignment horizontal="center" readingOrder="0" vertical="center"/>
    </xf>
    <xf borderId="33" fillId="0" fontId="1" numFmtId="0" xfId="0" applyBorder="1" applyFont="1"/>
    <xf borderId="34" fillId="0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0"/>
    <col customWidth="1" min="2" max="2" width="6.43"/>
    <col customWidth="1" min="3" max="3" width="21.43"/>
    <col customWidth="1" min="4" max="4" width="7.57"/>
    <col customWidth="1" min="5" max="5" width="3.0"/>
    <col customWidth="1" min="6" max="6" width="7.57"/>
    <col hidden="1" min="8" max="27" width="14.43"/>
  </cols>
  <sheetData>
    <row r="1">
      <c r="D1" s="1"/>
      <c r="H1">
        <f>1</f>
        <v>1</v>
      </c>
      <c r="I1" s="4">
        <v>20.0</v>
      </c>
    </row>
    <row r="2">
      <c r="B2" s="4" t="s">
        <v>0</v>
      </c>
      <c r="D2" s="1"/>
      <c r="H2">
        <f t="shared" ref="H2:H15" si="1">H1+1</f>
        <v>2</v>
      </c>
      <c r="I2" s="4">
        <f t="shared" ref="I2:I81" si="2">I1+1</f>
        <v>21</v>
      </c>
    </row>
    <row r="3">
      <c r="D3" s="1"/>
      <c r="H3">
        <f t="shared" si="1"/>
        <v>3</v>
      </c>
      <c r="I3" s="4">
        <f t="shared" si="2"/>
        <v>22</v>
      </c>
    </row>
    <row r="4" ht="15.75" customHeight="1">
      <c r="A4" s="4"/>
      <c r="B4" s="5" t="s">
        <v>1</v>
      </c>
      <c r="C4" s="6"/>
      <c r="D4" s="5" t="s">
        <v>3</v>
      </c>
      <c r="E4" s="9"/>
      <c r="F4" s="6"/>
      <c r="H4">
        <f t="shared" si="1"/>
        <v>4</v>
      </c>
      <c r="I4" s="4">
        <f t="shared" si="2"/>
        <v>23</v>
      </c>
    </row>
    <row r="5" ht="15.75" customHeight="1">
      <c r="B5" s="12" t="s">
        <v>5</v>
      </c>
      <c r="C5" s="14" t="s">
        <v>4</v>
      </c>
      <c r="D5" s="18">
        <v>20.0</v>
      </c>
      <c r="E5" s="14" t="s">
        <v>7</v>
      </c>
      <c r="F5" s="20">
        <f>D5+10</f>
        <v>30</v>
      </c>
      <c r="H5">
        <f t="shared" si="1"/>
        <v>5</v>
      </c>
      <c r="I5" s="4">
        <f t="shared" si="2"/>
        <v>24</v>
      </c>
    </row>
    <row r="6" ht="15.75" customHeight="1">
      <c r="B6" s="12" t="s">
        <v>8</v>
      </c>
      <c r="C6" s="14" t="s">
        <v>9</v>
      </c>
      <c r="D6" s="18">
        <v>4.0</v>
      </c>
      <c r="E6" s="22"/>
      <c r="F6" s="20"/>
      <c r="H6">
        <f t="shared" si="1"/>
        <v>6</v>
      </c>
      <c r="I6" s="4">
        <f t="shared" si="2"/>
        <v>25</v>
      </c>
    </row>
    <row r="7" ht="15.75" customHeight="1">
      <c r="B7" s="12" t="s">
        <v>10</v>
      </c>
      <c r="C7" s="14" t="s">
        <v>11</v>
      </c>
      <c r="D7" s="18">
        <v>1.0</v>
      </c>
      <c r="E7" s="24" t="s">
        <v>7</v>
      </c>
      <c r="F7" s="20">
        <f>D7+14</f>
        <v>15</v>
      </c>
      <c r="H7">
        <f t="shared" si="1"/>
        <v>7</v>
      </c>
      <c r="I7" s="4">
        <f t="shared" si="2"/>
        <v>26</v>
      </c>
    </row>
    <row r="8" ht="15.75" customHeight="1">
      <c r="B8" s="1"/>
      <c r="D8" s="1"/>
      <c r="F8" s="1"/>
      <c r="H8">
        <f t="shared" si="1"/>
        <v>8</v>
      </c>
      <c r="I8" s="4">
        <f t="shared" si="2"/>
        <v>27</v>
      </c>
    </row>
    <row r="9" ht="15.75" customHeight="1">
      <c r="B9" s="12" t="s">
        <v>12</v>
      </c>
      <c r="C9" s="14" t="s">
        <v>13</v>
      </c>
      <c r="D9" s="18">
        <v>1.0</v>
      </c>
      <c r="E9" s="24" t="s">
        <v>7</v>
      </c>
      <c r="F9" s="20">
        <f>D9+14</f>
        <v>15</v>
      </c>
      <c r="H9">
        <f t="shared" si="1"/>
        <v>9</v>
      </c>
      <c r="I9" s="4">
        <f t="shared" si="2"/>
        <v>28</v>
      </c>
    </row>
    <row r="10" ht="15.75" customHeight="1">
      <c r="D10" s="1"/>
      <c r="H10">
        <f t="shared" si="1"/>
        <v>10</v>
      </c>
      <c r="I10" s="4">
        <f t="shared" si="2"/>
        <v>29</v>
      </c>
    </row>
    <row r="11">
      <c r="D11" s="27" t="s">
        <v>15</v>
      </c>
      <c r="H11">
        <f t="shared" si="1"/>
        <v>11</v>
      </c>
      <c r="I11" s="4">
        <f t="shared" si="2"/>
        <v>30</v>
      </c>
    </row>
    <row r="12">
      <c r="D12" s="27" t="s">
        <v>16</v>
      </c>
      <c r="H12">
        <f t="shared" si="1"/>
        <v>12</v>
      </c>
      <c r="I12" s="4">
        <f t="shared" si="2"/>
        <v>31</v>
      </c>
    </row>
    <row r="13">
      <c r="D13" s="1"/>
      <c r="H13">
        <f t="shared" si="1"/>
        <v>13</v>
      </c>
      <c r="I13" s="4">
        <f t="shared" si="2"/>
        <v>32</v>
      </c>
    </row>
    <row r="14" hidden="1">
      <c r="D14" s="1"/>
      <c r="H14">
        <f t="shared" si="1"/>
        <v>14</v>
      </c>
      <c r="I14" s="4">
        <f t="shared" si="2"/>
        <v>33</v>
      </c>
    </row>
    <row r="15" hidden="1">
      <c r="D15" s="1"/>
      <c r="H15">
        <f t="shared" si="1"/>
        <v>15</v>
      </c>
      <c r="I15" s="4">
        <f t="shared" si="2"/>
        <v>34</v>
      </c>
    </row>
    <row r="16" hidden="1">
      <c r="D16" s="1"/>
      <c r="I16" s="4">
        <f t="shared" si="2"/>
        <v>35</v>
      </c>
    </row>
    <row r="17" hidden="1">
      <c r="D17" s="1"/>
      <c r="I17" s="4">
        <f t="shared" si="2"/>
        <v>36</v>
      </c>
    </row>
    <row r="18" hidden="1">
      <c r="D18" s="1"/>
      <c r="I18" s="4">
        <f t="shared" si="2"/>
        <v>37</v>
      </c>
    </row>
    <row r="19" hidden="1">
      <c r="D19" s="1"/>
      <c r="I19" s="4">
        <f t="shared" si="2"/>
        <v>38</v>
      </c>
    </row>
    <row r="20" hidden="1">
      <c r="D20" s="1"/>
      <c r="I20" s="4">
        <f t="shared" si="2"/>
        <v>39</v>
      </c>
    </row>
    <row r="21" hidden="1">
      <c r="D21" s="1"/>
      <c r="I21" s="4">
        <f t="shared" si="2"/>
        <v>40</v>
      </c>
    </row>
    <row r="22" hidden="1">
      <c r="D22" s="1"/>
      <c r="I22" s="4">
        <f t="shared" si="2"/>
        <v>41</v>
      </c>
    </row>
    <row r="23" hidden="1">
      <c r="D23" s="1"/>
      <c r="I23" s="4">
        <f t="shared" si="2"/>
        <v>42</v>
      </c>
    </row>
    <row r="24" hidden="1">
      <c r="D24" s="1"/>
      <c r="I24" s="4">
        <f t="shared" si="2"/>
        <v>43</v>
      </c>
    </row>
    <row r="25" hidden="1">
      <c r="D25" s="1"/>
      <c r="I25" s="4">
        <f t="shared" si="2"/>
        <v>44</v>
      </c>
    </row>
    <row r="26" hidden="1">
      <c r="D26" s="1"/>
      <c r="I26" s="4">
        <f t="shared" si="2"/>
        <v>45</v>
      </c>
    </row>
    <row r="27" hidden="1">
      <c r="D27" s="1"/>
      <c r="I27" s="4">
        <f t="shared" si="2"/>
        <v>46</v>
      </c>
    </row>
    <row r="28" hidden="1">
      <c r="D28" s="1"/>
      <c r="I28" s="4">
        <f t="shared" si="2"/>
        <v>47</v>
      </c>
    </row>
    <row r="29" hidden="1">
      <c r="D29" s="1"/>
      <c r="I29" s="4">
        <f t="shared" si="2"/>
        <v>48</v>
      </c>
    </row>
    <row r="30" hidden="1">
      <c r="D30" s="1"/>
      <c r="I30" s="4">
        <f t="shared" si="2"/>
        <v>49</v>
      </c>
    </row>
    <row r="31" hidden="1">
      <c r="D31" s="1"/>
      <c r="I31" s="4">
        <f t="shared" si="2"/>
        <v>50</v>
      </c>
    </row>
    <row r="32" hidden="1">
      <c r="D32" s="1"/>
      <c r="I32" s="4">
        <f t="shared" si="2"/>
        <v>51</v>
      </c>
    </row>
    <row r="33" hidden="1">
      <c r="D33" s="1"/>
      <c r="I33" s="4">
        <f t="shared" si="2"/>
        <v>52</v>
      </c>
    </row>
    <row r="34" hidden="1">
      <c r="D34" s="1"/>
      <c r="I34" s="4">
        <f t="shared" si="2"/>
        <v>53</v>
      </c>
    </row>
    <row r="35" hidden="1">
      <c r="D35" s="1"/>
      <c r="I35" s="4">
        <f t="shared" si="2"/>
        <v>54</v>
      </c>
    </row>
    <row r="36" hidden="1">
      <c r="D36" s="1"/>
      <c r="I36" s="4">
        <f t="shared" si="2"/>
        <v>55</v>
      </c>
    </row>
    <row r="37" hidden="1">
      <c r="D37" s="1"/>
      <c r="I37" s="4">
        <f t="shared" si="2"/>
        <v>56</v>
      </c>
    </row>
    <row r="38" hidden="1">
      <c r="D38" s="1"/>
      <c r="I38" s="4">
        <f t="shared" si="2"/>
        <v>57</v>
      </c>
    </row>
    <row r="39" hidden="1">
      <c r="D39" s="1"/>
      <c r="I39" s="4">
        <f t="shared" si="2"/>
        <v>58</v>
      </c>
    </row>
    <row r="40" hidden="1">
      <c r="D40" s="1"/>
      <c r="I40" s="4">
        <f t="shared" si="2"/>
        <v>59</v>
      </c>
    </row>
    <row r="41" hidden="1">
      <c r="D41" s="1"/>
      <c r="I41" s="4">
        <f t="shared" si="2"/>
        <v>60</v>
      </c>
    </row>
    <row r="42" hidden="1">
      <c r="D42" s="1"/>
      <c r="I42" s="4">
        <f t="shared" si="2"/>
        <v>61</v>
      </c>
    </row>
    <row r="43" hidden="1">
      <c r="D43" s="1"/>
      <c r="I43" s="4">
        <f t="shared" si="2"/>
        <v>62</v>
      </c>
    </row>
    <row r="44" hidden="1">
      <c r="D44" s="1"/>
      <c r="I44" s="4">
        <f t="shared" si="2"/>
        <v>63</v>
      </c>
    </row>
    <row r="45" hidden="1">
      <c r="D45" s="1"/>
      <c r="I45" s="4">
        <f t="shared" si="2"/>
        <v>64</v>
      </c>
    </row>
    <row r="46" hidden="1">
      <c r="D46" s="1"/>
      <c r="I46" s="4">
        <f t="shared" si="2"/>
        <v>65</v>
      </c>
    </row>
    <row r="47" hidden="1">
      <c r="D47" s="1"/>
      <c r="I47" s="4">
        <f t="shared" si="2"/>
        <v>66</v>
      </c>
    </row>
    <row r="48" hidden="1">
      <c r="D48" s="1"/>
      <c r="I48" s="4">
        <f t="shared" si="2"/>
        <v>67</v>
      </c>
    </row>
    <row r="49" hidden="1">
      <c r="D49" s="1"/>
      <c r="I49" s="4">
        <f t="shared" si="2"/>
        <v>68</v>
      </c>
    </row>
    <row r="50" hidden="1">
      <c r="D50" s="1"/>
      <c r="I50" s="4">
        <f t="shared" si="2"/>
        <v>69</v>
      </c>
    </row>
    <row r="51" hidden="1">
      <c r="D51" s="1"/>
      <c r="I51" s="4">
        <f t="shared" si="2"/>
        <v>70</v>
      </c>
    </row>
    <row r="52" hidden="1">
      <c r="D52" s="1"/>
      <c r="I52" s="4">
        <f t="shared" si="2"/>
        <v>71</v>
      </c>
    </row>
    <row r="53" hidden="1">
      <c r="D53" s="1"/>
      <c r="I53" s="4">
        <f t="shared" si="2"/>
        <v>72</v>
      </c>
    </row>
    <row r="54" hidden="1">
      <c r="D54" s="1"/>
      <c r="I54" s="4">
        <f t="shared" si="2"/>
        <v>73</v>
      </c>
    </row>
    <row r="55" hidden="1">
      <c r="D55" s="1"/>
      <c r="I55" s="4">
        <f t="shared" si="2"/>
        <v>74</v>
      </c>
    </row>
    <row r="56" hidden="1">
      <c r="D56" s="1"/>
      <c r="I56" s="4">
        <f t="shared" si="2"/>
        <v>75</v>
      </c>
    </row>
    <row r="57" hidden="1">
      <c r="D57" s="1"/>
      <c r="I57" s="4">
        <f t="shared" si="2"/>
        <v>76</v>
      </c>
    </row>
    <row r="58" hidden="1">
      <c r="D58" s="1"/>
      <c r="I58" s="4">
        <f t="shared" si="2"/>
        <v>77</v>
      </c>
    </row>
    <row r="59" hidden="1">
      <c r="D59" s="1"/>
      <c r="I59" s="4">
        <f t="shared" si="2"/>
        <v>78</v>
      </c>
    </row>
    <row r="60" hidden="1">
      <c r="D60" s="1"/>
      <c r="I60" s="4">
        <f t="shared" si="2"/>
        <v>79</v>
      </c>
    </row>
    <row r="61" hidden="1">
      <c r="D61" s="1"/>
      <c r="I61" s="4">
        <f t="shared" si="2"/>
        <v>80</v>
      </c>
    </row>
    <row r="62" hidden="1">
      <c r="D62" s="1"/>
      <c r="I62" s="4">
        <f t="shared" si="2"/>
        <v>81</v>
      </c>
    </row>
    <row r="63" hidden="1">
      <c r="D63" s="1"/>
      <c r="I63" s="4">
        <f t="shared" si="2"/>
        <v>82</v>
      </c>
    </row>
    <row r="64" hidden="1">
      <c r="D64" s="1"/>
      <c r="I64" s="4">
        <f t="shared" si="2"/>
        <v>83</v>
      </c>
    </row>
    <row r="65" hidden="1">
      <c r="D65" s="1"/>
      <c r="I65" s="4">
        <f t="shared" si="2"/>
        <v>84</v>
      </c>
    </row>
    <row r="66" hidden="1">
      <c r="D66" s="1"/>
      <c r="I66" s="4">
        <f t="shared" si="2"/>
        <v>85</v>
      </c>
    </row>
    <row r="67" hidden="1">
      <c r="D67" s="1"/>
      <c r="I67" s="4">
        <f t="shared" si="2"/>
        <v>86</v>
      </c>
    </row>
    <row r="68" hidden="1">
      <c r="D68" s="1"/>
      <c r="I68" s="4">
        <f t="shared" si="2"/>
        <v>87</v>
      </c>
    </row>
    <row r="69" hidden="1">
      <c r="D69" s="1"/>
      <c r="I69" s="4">
        <f t="shared" si="2"/>
        <v>88</v>
      </c>
    </row>
    <row r="70" hidden="1">
      <c r="D70" s="1"/>
      <c r="I70" s="4">
        <f t="shared" si="2"/>
        <v>89</v>
      </c>
    </row>
    <row r="71" hidden="1">
      <c r="D71" s="1"/>
      <c r="I71" s="4">
        <f t="shared" si="2"/>
        <v>90</v>
      </c>
    </row>
    <row r="72" hidden="1">
      <c r="D72" s="1"/>
      <c r="I72" s="4">
        <f t="shared" si="2"/>
        <v>91</v>
      </c>
    </row>
    <row r="73" hidden="1">
      <c r="D73" s="1"/>
      <c r="I73" s="4">
        <f t="shared" si="2"/>
        <v>92</v>
      </c>
    </row>
    <row r="74" hidden="1">
      <c r="D74" s="1"/>
      <c r="I74" s="4">
        <f t="shared" si="2"/>
        <v>93</v>
      </c>
    </row>
    <row r="75" hidden="1">
      <c r="D75" s="1"/>
      <c r="I75" s="4">
        <f t="shared" si="2"/>
        <v>94</v>
      </c>
    </row>
    <row r="76" hidden="1">
      <c r="D76" s="1"/>
      <c r="I76" s="4">
        <f t="shared" si="2"/>
        <v>95</v>
      </c>
    </row>
    <row r="77" hidden="1">
      <c r="D77" s="1"/>
      <c r="I77" s="4">
        <f t="shared" si="2"/>
        <v>96</v>
      </c>
    </row>
    <row r="78" hidden="1">
      <c r="D78" s="1"/>
      <c r="I78" s="4">
        <f t="shared" si="2"/>
        <v>97</v>
      </c>
    </row>
    <row r="79" hidden="1">
      <c r="D79" s="1"/>
      <c r="I79" s="4">
        <f t="shared" si="2"/>
        <v>98</v>
      </c>
    </row>
    <row r="80" hidden="1">
      <c r="D80" s="1"/>
      <c r="I80" s="4">
        <f t="shared" si="2"/>
        <v>99</v>
      </c>
    </row>
    <row r="81" hidden="1">
      <c r="D81" s="1"/>
      <c r="I81" s="4">
        <f t="shared" si="2"/>
        <v>100</v>
      </c>
    </row>
    <row r="82" hidden="1">
      <c r="D82" s="1"/>
    </row>
    <row r="83" hidden="1">
      <c r="D83" s="1"/>
    </row>
    <row r="84" hidden="1">
      <c r="D84" s="1"/>
    </row>
    <row r="85" hidden="1">
      <c r="D85" s="1"/>
    </row>
    <row r="86" hidden="1">
      <c r="D86" s="1"/>
    </row>
    <row r="87" hidden="1">
      <c r="D87" s="1"/>
    </row>
    <row r="88" hidden="1">
      <c r="D88" s="1"/>
    </row>
    <row r="89" hidden="1">
      <c r="D89" s="1"/>
    </row>
    <row r="90" hidden="1">
      <c r="D90" s="1"/>
    </row>
    <row r="91" hidden="1">
      <c r="D91" s="1"/>
    </row>
    <row r="92" hidden="1">
      <c r="D92" s="1"/>
    </row>
    <row r="93" hidden="1">
      <c r="D93" s="1"/>
    </row>
    <row r="94" hidden="1">
      <c r="D94" s="1"/>
    </row>
    <row r="95" hidden="1">
      <c r="D95" s="1"/>
    </row>
    <row r="96" hidden="1">
      <c r="D96" s="1"/>
    </row>
    <row r="97" hidden="1">
      <c r="D97" s="1"/>
    </row>
    <row r="98" hidden="1">
      <c r="D98" s="1"/>
    </row>
    <row r="99" hidden="1">
      <c r="D99" s="1"/>
    </row>
    <row r="100" hidden="1">
      <c r="D100" s="1"/>
    </row>
    <row r="101" hidden="1">
      <c r="D101" s="1"/>
    </row>
    <row r="102" hidden="1">
      <c r="D102" s="1"/>
    </row>
    <row r="103" hidden="1">
      <c r="D103" s="1"/>
    </row>
    <row r="104" hidden="1">
      <c r="D104" s="1"/>
    </row>
    <row r="105" hidden="1">
      <c r="D105" s="1"/>
    </row>
    <row r="106" hidden="1">
      <c r="D106" s="1"/>
    </row>
    <row r="107" hidden="1">
      <c r="D107" s="1"/>
    </row>
    <row r="108" hidden="1">
      <c r="D108" s="1"/>
    </row>
    <row r="109" hidden="1">
      <c r="D109" s="1"/>
    </row>
    <row r="110" hidden="1">
      <c r="D110" s="1"/>
    </row>
    <row r="111" hidden="1">
      <c r="D111" s="1"/>
    </row>
    <row r="112" hidden="1">
      <c r="D112" s="1"/>
    </row>
    <row r="113" hidden="1">
      <c r="D113" s="1"/>
    </row>
    <row r="114" hidden="1">
      <c r="D114" s="1"/>
    </row>
    <row r="115" hidden="1">
      <c r="D115" s="1"/>
    </row>
    <row r="116" hidden="1">
      <c r="D116" s="1"/>
    </row>
    <row r="117" hidden="1">
      <c r="D117" s="1"/>
    </row>
    <row r="118" hidden="1">
      <c r="D118" s="1"/>
    </row>
    <row r="119" hidden="1">
      <c r="D119" s="1"/>
    </row>
    <row r="120" hidden="1">
      <c r="D120" s="1"/>
    </row>
    <row r="121" hidden="1">
      <c r="D121" s="1"/>
    </row>
    <row r="122" hidden="1">
      <c r="D122" s="1"/>
    </row>
    <row r="123" hidden="1">
      <c r="D123" s="1"/>
    </row>
    <row r="124" hidden="1">
      <c r="D124" s="1"/>
    </row>
    <row r="125" hidden="1">
      <c r="D125" s="1"/>
    </row>
    <row r="126" hidden="1">
      <c r="D126" s="1"/>
    </row>
    <row r="127" hidden="1">
      <c r="D127" s="1"/>
    </row>
    <row r="128" hidden="1">
      <c r="D128" s="1"/>
    </row>
    <row r="129" hidden="1">
      <c r="D129" s="1"/>
    </row>
    <row r="130" hidden="1">
      <c r="D130" s="1"/>
    </row>
    <row r="131" hidden="1">
      <c r="D131" s="1"/>
    </row>
    <row r="132" hidden="1">
      <c r="D132" s="1"/>
    </row>
    <row r="133" hidden="1">
      <c r="D133" s="1"/>
    </row>
    <row r="134" hidden="1">
      <c r="D134" s="1"/>
    </row>
    <row r="135" hidden="1">
      <c r="D135" s="1"/>
    </row>
    <row r="136" hidden="1">
      <c r="D136" s="1"/>
    </row>
    <row r="137" hidden="1">
      <c r="D137" s="1"/>
    </row>
    <row r="138" hidden="1">
      <c r="D138" s="1"/>
    </row>
    <row r="139" hidden="1">
      <c r="D139" s="1"/>
    </row>
    <row r="140" hidden="1">
      <c r="D140" s="1"/>
    </row>
    <row r="141" hidden="1">
      <c r="D141" s="1"/>
    </row>
    <row r="142" hidden="1">
      <c r="D142" s="1"/>
    </row>
    <row r="143" hidden="1">
      <c r="D143" s="1"/>
    </row>
    <row r="144" hidden="1">
      <c r="D144" s="1"/>
    </row>
    <row r="145" hidden="1">
      <c r="D145" s="1"/>
    </row>
    <row r="146" hidden="1">
      <c r="D146" s="1"/>
    </row>
    <row r="147" hidden="1">
      <c r="D147" s="1"/>
    </row>
    <row r="148" hidden="1">
      <c r="D148" s="1"/>
    </row>
    <row r="149" hidden="1">
      <c r="D149" s="1"/>
    </row>
    <row r="150" hidden="1">
      <c r="D150" s="1"/>
    </row>
    <row r="151" hidden="1">
      <c r="D151" s="1"/>
    </row>
    <row r="152" hidden="1">
      <c r="D152" s="1"/>
    </row>
    <row r="153" hidden="1">
      <c r="D153" s="1"/>
    </row>
    <row r="154" hidden="1">
      <c r="D154" s="1"/>
    </row>
    <row r="155" hidden="1">
      <c r="D155" s="1"/>
    </row>
    <row r="156" hidden="1">
      <c r="D156" s="1"/>
    </row>
    <row r="157" hidden="1">
      <c r="D157" s="1"/>
    </row>
    <row r="158" hidden="1">
      <c r="D158" s="1"/>
    </row>
    <row r="159" hidden="1">
      <c r="D159" s="1"/>
    </row>
    <row r="160" hidden="1">
      <c r="D160" s="1"/>
    </row>
    <row r="161" hidden="1">
      <c r="D161" s="1"/>
    </row>
    <row r="162" hidden="1">
      <c r="D162" s="1"/>
    </row>
    <row r="163" hidden="1">
      <c r="D163" s="1"/>
    </row>
    <row r="164" hidden="1">
      <c r="D164" s="1"/>
    </row>
    <row r="165" hidden="1">
      <c r="D165" s="1"/>
    </row>
    <row r="166" hidden="1">
      <c r="D166" s="1"/>
    </row>
    <row r="167" hidden="1">
      <c r="D167" s="1"/>
    </row>
    <row r="168" hidden="1">
      <c r="D168" s="1"/>
    </row>
    <row r="169" hidden="1">
      <c r="D169" s="1"/>
    </row>
    <row r="170" hidden="1">
      <c r="D170" s="1"/>
    </row>
    <row r="171" hidden="1">
      <c r="D171" s="1"/>
    </row>
    <row r="172" hidden="1">
      <c r="D172" s="1"/>
    </row>
    <row r="173" hidden="1">
      <c r="D173" s="1"/>
    </row>
    <row r="174" hidden="1">
      <c r="D174" s="1"/>
    </row>
    <row r="175" hidden="1">
      <c r="D175" s="1"/>
    </row>
    <row r="176" hidden="1">
      <c r="D176" s="1"/>
    </row>
    <row r="177" hidden="1">
      <c r="D177" s="1"/>
    </row>
    <row r="178" hidden="1">
      <c r="D178" s="1"/>
    </row>
    <row r="179" hidden="1">
      <c r="D179" s="1"/>
    </row>
    <row r="180" hidden="1">
      <c r="D180" s="1"/>
    </row>
    <row r="181" hidden="1">
      <c r="D181" s="1"/>
    </row>
    <row r="182" hidden="1">
      <c r="D182" s="1"/>
    </row>
    <row r="183" hidden="1">
      <c r="D183" s="1"/>
    </row>
    <row r="184" hidden="1">
      <c r="D184" s="1"/>
    </row>
    <row r="185" hidden="1">
      <c r="D185" s="1"/>
    </row>
    <row r="186" hidden="1">
      <c r="D186" s="1"/>
    </row>
    <row r="187" hidden="1">
      <c r="D187" s="1"/>
    </row>
    <row r="188" hidden="1">
      <c r="D188" s="1"/>
    </row>
    <row r="189" hidden="1">
      <c r="D189" s="1"/>
    </row>
    <row r="190" hidden="1">
      <c r="D190" s="1"/>
    </row>
    <row r="191" hidden="1">
      <c r="D191" s="1"/>
    </row>
    <row r="192" hidden="1">
      <c r="D192" s="1"/>
    </row>
    <row r="193" hidden="1">
      <c r="D193" s="1"/>
    </row>
    <row r="194" hidden="1">
      <c r="D194" s="1"/>
    </row>
    <row r="195" hidden="1">
      <c r="D195" s="1"/>
    </row>
    <row r="196" hidden="1">
      <c r="D196" s="1"/>
    </row>
    <row r="197" hidden="1">
      <c r="D197" s="1"/>
    </row>
    <row r="198" hidden="1">
      <c r="D198" s="1"/>
    </row>
    <row r="199" hidden="1">
      <c r="D199" s="1"/>
    </row>
    <row r="200" hidden="1">
      <c r="D200" s="1"/>
    </row>
    <row r="201" hidden="1">
      <c r="D201" s="1"/>
    </row>
    <row r="202" hidden="1">
      <c r="D202" s="1"/>
    </row>
    <row r="203" hidden="1">
      <c r="D203" s="1"/>
    </row>
    <row r="204" hidden="1">
      <c r="D204" s="1"/>
    </row>
    <row r="205" hidden="1">
      <c r="D205" s="1"/>
    </row>
    <row r="206" hidden="1">
      <c r="D206" s="1"/>
    </row>
    <row r="207" hidden="1">
      <c r="D207" s="1"/>
    </row>
    <row r="208" hidden="1">
      <c r="D208" s="1"/>
    </row>
    <row r="209" hidden="1">
      <c r="D209" s="1"/>
    </row>
    <row r="210" hidden="1">
      <c r="D210" s="1"/>
    </row>
    <row r="211" hidden="1">
      <c r="D211" s="1"/>
    </row>
    <row r="212" hidden="1">
      <c r="D212" s="1"/>
    </row>
    <row r="213" hidden="1">
      <c r="D213" s="1"/>
    </row>
    <row r="214" hidden="1">
      <c r="D214" s="1"/>
    </row>
    <row r="215" hidden="1">
      <c r="D215" s="1"/>
    </row>
    <row r="216" hidden="1">
      <c r="D216" s="1"/>
    </row>
    <row r="217" hidden="1">
      <c r="D217" s="1"/>
    </row>
    <row r="218" hidden="1">
      <c r="D218" s="1"/>
    </row>
    <row r="219" hidden="1">
      <c r="D219" s="1"/>
    </row>
    <row r="220" hidden="1">
      <c r="D220" s="1"/>
    </row>
    <row r="221" hidden="1">
      <c r="D221" s="1"/>
    </row>
    <row r="222" hidden="1">
      <c r="D222" s="1"/>
    </row>
    <row r="223" hidden="1">
      <c r="D223" s="1"/>
    </row>
    <row r="224" hidden="1">
      <c r="D224" s="1"/>
    </row>
    <row r="225" hidden="1">
      <c r="D225" s="1"/>
    </row>
    <row r="226" hidden="1">
      <c r="D226" s="1"/>
    </row>
    <row r="227" hidden="1">
      <c r="D227" s="1"/>
    </row>
    <row r="228" hidden="1">
      <c r="D228" s="1"/>
    </row>
    <row r="229" hidden="1">
      <c r="D229" s="1"/>
    </row>
    <row r="230" hidden="1">
      <c r="D230" s="1"/>
    </row>
    <row r="231" hidden="1">
      <c r="D231" s="1"/>
    </row>
    <row r="232" hidden="1">
      <c r="D232" s="1"/>
    </row>
    <row r="233" hidden="1">
      <c r="D233" s="1"/>
    </row>
    <row r="234" hidden="1">
      <c r="D234" s="1"/>
    </row>
    <row r="235" hidden="1">
      <c r="D235" s="1"/>
    </row>
    <row r="236" hidden="1">
      <c r="D236" s="1"/>
    </row>
    <row r="237" hidden="1">
      <c r="D237" s="1"/>
    </row>
    <row r="238" hidden="1">
      <c r="D238" s="1"/>
    </row>
    <row r="239" hidden="1">
      <c r="D239" s="1"/>
    </row>
    <row r="240" hidden="1">
      <c r="D240" s="1"/>
    </row>
    <row r="241" hidden="1">
      <c r="D241" s="1"/>
    </row>
    <row r="242" hidden="1">
      <c r="D242" s="1"/>
    </row>
    <row r="243" hidden="1">
      <c r="D243" s="1"/>
    </row>
    <row r="244" hidden="1">
      <c r="D244" s="1"/>
    </row>
    <row r="245" hidden="1">
      <c r="D245" s="1"/>
    </row>
    <row r="246" hidden="1">
      <c r="D246" s="1"/>
    </row>
    <row r="247" hidden="1">
      <c r="D247" s="1"/>
    </row>
    <row r="248" hidden="1">
      <c r="D248" s="1"/>
    </row>
    <row r="249" hidden="1">
      <c r="D249" s="1"/>
    </row>
    <row r="250" hidden="1">
      <c r="D250" s="1"/>
    </row>
    <row r="251" hidden="1">
      <c r="D251" s="1"/>
    </row>
    <row r="252" hidden="1">
      <c r="D252" s="1"/>
    </row>
    <row r="253" hidden="1">
      <c r="D253" s="1"/>
    </row>
    <row r="254" hidden="1">
      <c r="D254" s="1"/>
    </row>
    <row r="255" hidden="1">
      <c r="D255" s="1"/>
    </row>
    <row r="256" hidden="1">
      <c r="D256" s="1"/>
    </row>
    <row r="257" hidden="1">
      <c r="D257" s="1"/>
    </row>
    <row r="258" hidden="1">
      <c r="D258" s="1"/>
    </row>
    <row r="259" hidden="1">
      <c r="D259" s="1"/>
    </row>
    <row r="260" hidden="1">
      <c r="D260" s="1"/>
    </row>
    <row r="261" hidden="1">
      <c r="D261" s="1"/>
    </row>
    <row r="262" hidden="1">
      <c r="D262" s="1"/>
    </row>
    <row r="263" hidden="1">
      <c r="D263" s="1"/>
    </row>
    <row r="264" hidden="1">
      <c r="D264" s="1"/>
    </row>
    <row r="265" hidden="1">
      <c r="D265" s="1"/>
    </row>
    <row r="266" hidden="1">
      <c r="D266" s="1"/>
    </row>
    <row r="267" hidden="1">
      <c r="D267" s="1"/>
    </row>
    <row r="268" hidden="1">
      <c r="D268" s="1"/>
    </row>
    <row r="269" hidden="1">
      <c r="D269" s="1"/>
    </row>
    <row r="270" hidden="1">
      <c r="D270" s="1"/>
    </row>
    <row r="271" hidden="1">
      <c r="D271" s="1"/>
    </row>
    <row r="272" hidden="1">
      <c r="D272" s="1"/>
    </row>
    <row r="273" hidden="1">
      <c r="D273" s="1"/>
    </row>
    <row r="274" hidden="1">
      <c r="D274" s="1"/>
    </row>
    <row r="275" hidden="1">
      <c r="D275" s="1"/>
    </row>
    <row r="276" hidden="1">
      <c r="D276" s="1"/>
    </row>
    <row r="277" hidden="1">
      <c r="D277" s="1"/>
    </row>
    <row r="278" hidden="1">
      <c r="D278" s="1"/>
    </row>
    <row r="279" hidden="1">
      <c r="D279" s="1"/>
    </row>
    <row r="280" hidden="1">
      <c r="D280" s="1"/>
    </row>
    <row r="281" hidden="1">
      <c r="D281" s="1"/>
    </row>
    <row r="282" hidden="1">
      <c r="D282" s="1"/>
    </row>
    <row r="283" hidden="1">
      <c r="D283" s="1"/>
    </row>
    <row r="284" hidden="1">
      <c r="D284" s="1"/>
    </row>
    <row r="285" hidden="1">
      <c r="D285" s="1"/>
    </row>
    <row r="286" hidden="1">
      <c r="D286" s="1"/>
    </row>
    <row r="287" hidden="1">
      <c r="D287" s="1"/>
    </row>
    <row r="288" hidden="1">
      <c r="D288" s="1"/>
    </row>
    <row r="289" hidden="1">
      <c r="D289" s="1"/>
    </row>
    <row r="290" hidden="1">
      <c r="D290" s="1"/>
    </row>
    <row r="291" hidden="1">
      <c r="D291" s="1"/>
    </row>
    <row r="292" hidden="1">
      <c r="D292" s="1"/>
    </row>
    <row r="293" hidden="1">
      <c r="D293" s="1"/>
    </row>
    <row r="294" hidden="1">
      <c r="D294" s="1"/>
    </row>
    <row r="295" hidden="1">
      <c r="D295" s="1"/>
    </row>
    <row r="296" hidden="1">
      <c r="D296" s="1"/>
    </row>
    <row r="297" hidden="1">
      <c r="D297" s="1"/>
    </row>
    <row r="298" hidden="1">
      <c r="D298" s="1"/>
    </row>
    <row r="299" hidden="1">
      <c r="D299" s="1"/>
    </row>
    <row r="300" hidden="1">
      <c r="D300" s="1"/>
    </row>
    <row r="301" hidden="1">
      <c r="D301" s="1"/>
    </row>
    <row r="302" hidden="1">
      <c r="D302" s="1"/>
    </row>
    <row r="303" hidden="1">
      <c r="D303" s="1"/>
    </row>
    <row r="304" hidden="1">
      <c r="D304" s="1"/>
    </row>
    <row r="305" hidden="1">
      <c r="D305" s="1"/>
    </row>
    <row r="306" hidden="1">
      <c r="D306" s="1"/>
    </row>
    <row r="307" hidden="1">
      <c r="D307" s="1"/>
    </row>
    <row r="308" hidden="1">
      <c r="D308" s="1"/>
    </row>
    <row r="309" hidden="1">
      <c r="D309" s="1"/>
    </row>
    <row r="310" hidden="1">
      <c r="D310" s="1"/>
    </row>
    <row r="311" hidden="1">
      <c r="D311" s="1"/>
    </row>
    <row r="312" hidden="1">
      <c r="D312" s="1"/>
    </row>
    <row r="313" hidden="1">
      <c r="D313" s="1"/>
    </row>
    <row r="314" hidden="1">
      <c r="D314" s="1"/>
    </row>
    <row r="315" hidden="1">
      <c r="D315" s="1"/>
    </row>
    <row r="316" hidden="1">
      <c r="D316" s="1"/>
    </row>
    <row r="317" hidden="1">
      <c r="D317" s="1"/>
    </row>
    <row r="318" hidden="1">
      <c r="D318" s="1"/>
    </row>
    <row r="319" hidden="1">
      <c r="D319" s="1"/>
    </row>
    <row r="320" hidden="1">
      <c r="D320" s="1"/>
    </row>
    <row r="321" hidden="1">
      <c r="D321" s="1"/>
    </row>
    <row r="322" hidden="1">
      <c r="D322" s="1"/>
    </row>
    <row r="323" hidden="1">
      <c r="D323" s="1"/>
    </row>
    <row r="324" hidden="1">
      <c r="D324" s="1"/>
    </row>
    <row r="325" hidden="1">
      <c r="D325" s="1"/>
    </row>
    <row r="326" hidden="1">
      <c r="D326" s="1"/>
    </row>
    <row r="327" hidden="1">
      <c r="D327" s="1"/>
    </row>
    <row r="328" hidden="1">
      <c r="D328" s="1"/>
    </row>
    <row r="329" hidden="1">
      <c r="D329" s="1"/>
    </row>
    <row r="330" hidden="1">
      <c r="D330" s="1"/>
    </row>
    <row r="331" hidden="1">
      <c r="D331" s="1"/>
    </row>
    <row r="332" hidden="1">
      <c r="D332" s="1"/>
    </row>
    <row r="333" hidden="1">
      <c r="D333" s="1"/>
    </row>
    <row r="334" hidden="1">
      <c r="D334" s="1"/>
    </row>
    <row r="335" hidden="1">
      <c r="D335" s="1"/>
    </row>
    <row r="336" hidden="1">
      <c r="D336" s="1"/>
    </row>
    <row r="337" hidden="1">
      <c r="D337" s="1"/>
    </row>
    <row r="338" hidden="1">
      <c r="D338" s="1"/>
    </row>
    <row r="339" hidden="1">
      <c r="D339" s="1"/>
    </row>
    <row r="340" hidden="1">
      <c r="D340" s="1"/>
    </row>
    <row r="341" hidden="1">
      <c r="D341" s="1"/>
    </row>
    <row r="342" hidden="1">
      <c r="D342" s="1"/>
    </row>
    <row r="343" hidden="1">
      <c r="D343" s="1"/>
    </row>
    <row r="344" hidden="1">
      <c r="D344" s="1"/>
    </row>
    <row r="345" hidden="1">
      <c r="D345" s="1"/>
    </row>
    <row r="346" hidden="1">
      <c r="D346" s="1"/>
    </row>
    <row r="347" hidden="1">
      <c r="D347" s="1"/>
    </row>
    <row r="348" hidden="1">
      <c r="D348" s="1"/>
    </row>
    <row r="349" hidden="1">
      <c r="D349" s="1"/>
    </row>
    <row r="350" hidden="1">
      <c r="D350" s="1"/>
    </row>
    <row r="351" hidden="1">
      <c r="D351" s="1"/>
    </row>
    <row r="352" hidden="1">
      <c r="D352" s="1"/>
    </row>
    <row r="353" hidden="1">
      <c r="D353" s="1"/>
    </row>
    <row r="354" hidden="1">
      <c r="D354" s="1"/>
    </row>
    <row r="355" hidden="1">
      <c r="D355" s="1"/>
    </row>
    <row r="356" hidden="1">
      <c r="D356" s="1"/>
    </row>
    <row r="357" hidden="1">
      <c r="D357" s="1"/>
    </row>
    <row r="358" hidden="1">
      <c r="D358" s="1"/>
    </row>
    <row r="359" hidden="1">
      <c r="D359" s="1"/>
    </row>
    <row r="360" hidden="1">
      <c r="D360" s="1"/>
    </row>
    <row r="361" hidden="1">
      <c r="D361" s="1"/>
    </row>
    <row r="362" hidden="1">
      <c r="D362" s="1"/>
    </row>
    <row r="363" hidden="1">
      <c r="D363" s="1"/>
    </row>
    <row r="364" hidden="1">
      <c r="D364" s="1"/>
    </row>
    <row r="365" hidden="1">
      <c r="D365" s="1"/>
    </row>
    <row r="366" hidden="1">
      <c r="D366" s="1"/>
    </row>
    <row r="367" hidden="1">
      <c r="D367" s="1"/>
    </row>
    <row r="368" hidden="1">
      <c r="D368" s="1"/>
    </row>
    <row r="369" hidden="1">
      <c r="D369" s="1"/>
    </row>
    <row r="370" hidden="1">
      <c r="D370" s="1"/>
    </row>
    <row r="371" hidden="1">
      <c r="D371" s="1"/>
    </row>
    <row r="372" hidden="1">
      <c r="D372" s="1"/>
    </row>
    <row r="373" hidden="1">
      <c r="D373" s="1"/>
    </row>
    <row r="374" hidden="1">
      <c r="D374" s="1"/>
    </row>
    <row r="375" hidden="1">
      <c r="D375" s="1"/>
    </row>
    <row r="376" hidden="1">
      <c r="D376" s="1"/>
    </row>
    <row r="377" hidden="1">
      <c r="D377" s="1"/>
    </row>
    <row r="378" hidden="1">
      <c r="D378" s="1"/>
    </row>
    <row r="379" hidden="1">
      <c r="D379" s="1"/>
    </row>
    <row r="380" hidden="1">
      <c r="D380" s="1"/>
    </row>
    <row r="381" hidden="1">
      <c r="D381" s="1"/>
    </row>
    <row r="382" hidden="1">
      <c r="D382" s="1"/>
    </row>
    <row r="383" hidden="1">
      <c r="D383" s="1"/>
    </row>
    <row r="384" hidden="1">
      <c r="D384" s="1"/>
    </row>
    <row r="385" hidden="1">
      <c r="D385" s="1"/>
    </row>
    <row r="386" hidden="1">
      <c r="D386" s="1"/>
    </row>
    <row r="387" hidden="1">
      <c r="D387" s="1"/>
    </row>
    <row r="388" hidden="1">
      <c r="D388" s="1"/>
    </row>
    <row r="389" hidden="1">
      <c r="D389" s="1"/>
    </row>
    <row r="390" hidden="1">
      <c r="D390" s="1"/>
    </row>
    <row r="391" hidden="1">
      <c r="D391" s="1"/>
    </row>
    <row r="392" hidden="1">
      <c r="D392" s="1"/>
    </row>
    <row r="393" hidden="1">
      <c r="D393" s="1"/>
    </row>
    <row r="394" hidden="1">
      <c r="D394" s="1"/>
    </row>
    <row r="395" hidden="1">
      <c r="D395" s="1"/>
    </row>
    <row r="396" hidden="1">
      <c r="D396" s="1"/>
    </row>
    <row r="397" hidden="1">
      <c r="D397" s="1"/>
    </row>
    <row r="398" hidden="1">
      <c r="D398" s="1"/>
    </row>
    <row r="399" hidden="1">
      <c r="D399" s="1"/>
    </row>
    <row r="400" hidden="1">
      <c r="D400" s="1"/>
    </row>
    <row r="401" hidden="1">
      <c r="D401" s="1"/>
    </row>
    <row r="402" hidden="1">
      <c r="D402" s="1"/>
    </row>
    <row r="403" hidden="1">
      <c r="D403" s="1"/>
    </row>
    <row r="404" hidden="1">
      <c r="D404" s="1"/>
    </row>
    <row r="405" hidden="1">
      <c r="D405" s="1"/>
    </row>
    <row r="406" hidden="1">
      <c r="D406" s="1"/>
    </row>
    <row r="407" hidden="1">
      <c r="D407" s="1"/>
    </row>
    <row r="408" hidden="1">
      <c r="D408" s="1"/>
    </row>
    <row r="409" hidden="1">
      <c r="D409" s="1"/>
    </row>
    <row r="410" hidden="1">
      <c r="D410" s="1"/>
    </row>
    <row r="411" hidden="1">
      <c r="D411" s="1"/>
    </row>
    <row r="412" hidden="1">
      <c r="D412" s="1"/>
    </row>
    <row r="413" hidden="1">
      <c r="D413" s="1"/>
    </row>
    <row r="414" hidden="1">
      <c r="D414" s="1"/>
    </row>
    <row r="415" hidden="1">
      <c r="D415" s="1"/>
    </row>
    <row r="416" hidden="1">
      <c r="D416" s="1"/>
    </row>
    <row r="417" hidden="1">
      <c r="D417" s="1"/>
    </row>
    <row r="418" hidden="1">
      <c r="D418" s="1"/>
    </row>
    <row r="419" hidden="1">
      <c r="D419" s="1"/>
    </row>
    <row r="420" hidden="1">
      <c r="D420" s="1"/>
    </row>
    <row r="421" hidden="1">
      <c r="D421" s="1"/>
    </row>
    <row r="422" hidden="1">
      <c r="D422" s="1"/>
    </row>
    <row r="423" hidden="1">
      <c r="D423" s="1"/>
    </row>
    <row r="424" hidden="1">
      <c r="D424" s="1"/>
    </row>
    <row r="425" hidden="1">
      <c r="D425" s="1"/>
    </row>
    <row r="426" hidden="1">
      <c r="D426" s="1"/>
    </row>
    <row r="427" hidden="1">
      <c r="D427" s="1"/>
    </row>
    <row r="428" hidden="1">
      <c r="D428" s="1"/>
    </row>
    <row r="429" hidden="1">
      <c r="D429" s="1"/>
    </row>
    <row r="430" hidden="1">
      <c r="D430" s="1"/>
    </row>
    <row r="431" hidden="1">
      <c r="D431" s="1"/>
    </row>
    <row r="432" hidden="1">
      <c r="D432" s="1"/>
    </row>
    <row r="433" hidden="1">
      <c r="D433" s="1"/>
    </row>
    <row r="434" hidden="1">
      <c r="D434" s="1"/>
    </row>
    <row r="435" hidden="1">
      <c r="D435" s="1"/>
    </row>
    <row r="436" hidden="1">
      <c r="D436" s="1"/>
    </row>
    <row r="437" hidden="1">
      <c r="D437" s="1"/>
    </row>
    <row r="438" hidden="1">
      <c r="D438" s="1"/>
    </row>
    <row r="439" hidden="1">
      <c r="D439" s="1"/>
    </row>
    <row r="440" hidden="1">
      <c r="D440" s="1"/>
    </row>
    <row r="441" hidden="1">
      <c r="D441" s="1"/>
    </row>
    <row r="442" hidden="1">
      <c r="D442" s="1"/>
    </row>
    <row r="443" hidden="1">
      <c r="D443" s="1"/>
    </row>
    <row r="444" hidden="1">
      <c r="D444" s="1"/>
    </row>
    <row r="445" hidden="1">
      <c r="D445" s="1"/>
    </row>
    <row r="446" hidden="1">
      <c r="D446" s="1"/>
    </row>
    <row r="447" hidden="1">
      <c r="D447" s="1"/>
    </row>
    <row r="448" hidden="1">
      <c r="D448" s="1"/>
    </row>
    <row r="449" hidden="1">
      <c r="D449" s="1"/>
    </row>
    <row r="450" hidden="1">
      <c r="D450" s="1"/>
    </row>
    <row r="451" hidden="1">
      <c r="D451" s="1"/>
    </row>
    <row r="452" hidden="1">
      <c r="D452" s="1"/>
    </row>
    <row r="453" hidden="1">
      <c r="D453" s="1"/>
    </row>
    <row r="454" hidden="1">
      <c r="D454" s="1"/>
    </row>
    <row r="455" hidden="1">
      <c r="D455" s="1"/>
    </row>
    <row r="456" hidden="1">
      <c r="D456" s="1"/>
    </row>
    <row r="457" hidden="1">
      <c r="D457" s="1"/>
    </row>
    <row r="458" hidden="1">
      <c r="D458" s="1"/>
    </row>
    <row r="459" hidden="1">
      <c r="D459" s="1"/>
    </row>
    <row r="460" hidden="1">
      <c r="D460" s="1"/>
    </row>
    <row r="461" hidden="1">
      <c r="D461" s="1"/>
    </row>
    <row r="462" hidden="1">
      <c r="D462" s="1"/>
    </row>
    <row r="463" hidden="1">
      <c r="D463" s="1"/>
    </row>
    <row r="464" hidden="1">
      <c r="D464" s="1"/>
    </row>
    <row r="465" hidden="1">
      <c r="D465" s="1"/>
    </row>
    <row r="466" hidden="1">
      <c r="D466" s="1"/>
    </row>
    <row r="467" hidden="1">
      <c r="D467" s="1"/>
    </row>
    <row r="468" hidden="1">
      <c r="D468" s="1"/>
    </row>
    <row r="469" hidden="1">
      <c r="D469" s="1"/>
    </row>
    <row r="470" hidden="1">
      <c r="D470" s="1"/>
    </row>
    <row r="471" hidden="1">
      <c r="D471" s="1"/>
    </row>
    <row r="472" hidden="1">
      <c r="D472" s="1"/>
    </row>
    <row r="473" hidden="1">
      <c r="D473" s="1"/>
    </row>
    <row r="474" hidden="1">
      <c r="D474" s="1"/>
    </row>
    <row r="475" hidden="1">
      <c r="D475" s="1"/>
    </row>
    <row r="476" hidden="1">
      <c r="D476" s="1"/>
    </row>
    <row r="477" hidden="1">
      <c r="D477" s="1"/>
    </row>
    <row r="478" hidden="1">
      <c r="D478" s="1"/>
    </row>
    <row r="479" hidden="1">
      <c r="D479" s="1"/>
    </row>
    <row r="480" hidden="1">
      <c r="D480" s="1"/>
    </row>
    <row r="481" hidden="1">
      <c r="D481" s="1"/>
    </row>
    <row r="482" hidden="1">
      <c r="D482" s="1"/>
    </row>
    <row r="483" hidden="1">
      <c r="D483" s="1"/>
    </row>
    <row r="484" hidden="1">
      <c r="D484" s="1"/>
    </row>
    <row r="485" hidden="1">
      <c r="D485" s="1"/>
    </row>
    <row r="486" hidden="1">
      <c r="D486" s="1"/>
    </row>
    <row r="487" hidden="1">
      <c r="D487" s="1"/>
    </row>
    <row r="488" hidden="1">
      <c r="D488" s="1"/>
    </row>
    <row r="489" hidden="1">
      <c r="D489" s="1"/>
    </row>
    <row r="490" hidden="1">
      <c r="D490" s="1"/>
    </row>
    <row r="491" hidden="1">
      <c r="D491" s="1"/>
    </row>
    <row r="492" hidden="1">
      <c r="D492" s="1"/>
    </row>
    <row r="493" hidden="1">
      <c r="D493" s="1"/>
    </row>
    <row r="494" hidden="1">
      <c r="D494" s="1"/>
    </row>
    <row r="495" hidden="1">
      <c r="D495" s="1"/>
    </row>
    <row r="496" hidden="1">
      <c r="D496" s="1"/>
    </row>
    <row r="497" hidden="1">
      <c r="D497" s="1"/>
    </row>
    <row r="498" hidden="1">
      <c r="D498" s="1"/>
    </row>
    <row r="499" hidden="1">
      <c r="D499" s="1"/>
    </row>
    <row r="500" hidden="1">
      <c r="D500" s="1"/>
    </row>
    <row r="501" hidden="1">
      <c r="D501" s="1"/>
    </row>
    <row r="502" hidden="1">
      <c r="D502" s="1"/>
    </row>
    <row r="503" hidden="1">
      <c r="D503" s="1"/>
    </row>
    <row r="504" hidden="1">
      <c r="D504" s="1"/>
    </row>
    <row r="505" hidden="1">
      <c r="D505" s="1"/>
    </row>
    <row r="506" hidden="1">
      <c r="D506" s="1"/>
    </row>
    <row r="507" hidden="1">
      <c r="D507" s="1"/>
    </row>
    <row r="508" hidden="1">
      <c r="D508" s="1"/>
    </row>
    <row r="509" hidden="1">
      <c r="D509" s="1"/>
    </row>
    <row r="510" hidden="1">
      <c r="D510" s="1"/>
    </row>
    <row r="511" hidden="1">
      <c r="D511" s="1"/>
    </row>
    <row r="512" hidden="1">
      <c r="D512" s="1"/>
    </row>
    <row r="513" hidden="1">
      <c r="D513" s="1"/>
    </row>
    <row r="514" hidden="1">
      <c r="D514" s="1"/>
    </row>
    <row r="515" hidden="1">
      <c r="D515" s="1"/>
    </row>
    <row r="516" hidden="1">
      <c r="D516" s="1"/>
    </row>
    <row r="517" hidden="1">
      <c r="D517" s="1"/>
    </row>
    <row r="518" hidden="1">
      <c r="D518" s="1"/>
    </row>
    <row r="519" hidden="1">
      <c r="D519" s="1"/>
    </row>
    <row r="520" hidden="1">
      <c r="D520" s="1"/>
    </row>
    <row r="521" hidden="1">
      <c r="D521" s="1"/>
    </row>
    <row r="522" hidden="1">
      <c r="D522" s="1"/>
    </row>
    <row r="523" hidden="1">
      <c r="D523" s="1"/>
    </row>
    <row r="524" hidden="1">
      <c r="D524" s="1"/>
    </row>
    <row r="525" hidden="1">
      <c r="D525" s="1"/>
    </row>
    <row r="526" hidden="1">
      <c r="D526" s="1"/>
    </row>
    <row r="527" hidden="1">
      <c r="D527" s="1"/>
    </row>
    <row r="528" hidden="1">
      <c r="D528" s="1"/>
    </row>
    <row r="529" hidden="1">
      <c r="D529" s="1"/>
    </row>
    <row r="530" hidden="1">
      <c r="D530" s="1"/>
    </row>
    <row r="531" hidden="1">
      <c r="D531" s="1"/>
    </row>
    <row r="532" hidden="1">
      <c r="D532" s="1"/>
    </row>
    <row r="533" hidden="1">
      <c r="D533" s="1"/>
    </row>
    <row r="534" hidden="1">
      <c r="D534" s="1"/>
    </row>
    <row r="535" hidden="1">
      <c r="D535" s="1"/>
    </row>
    <row r="536" hidden="1">
      <c r="D536" s="1"/>
    </row>
    <row r="537" hidden="1">
      <c r="D537" s="1"/>
    </row>
    <row r="538" hidden="1">
      <c r="D538" s="1"/>
    </row>
    <row r="539" hidden="1">
      <c r="D539" s="1"/>
    </row>
    <row r="540" hidden="1">
      <c r="D540" s="1"/>
    </row>
    <row r="541" hidden="1">
      <c r="D541" s="1"/>
    </row>
    <row r="542" hidden="1">
      <c r="D542" s="1"/>
    </row>
    <row r="543" hidden="1">
      <c r="D543" s="1"/>
    </row>
    <row r="544" hidden="1">
      <c r="D544" s="1"/>
    </row>
    <row r="545" hidden="1">
      <c r="D545" s="1"/>
    </row>
    <row r="546" hidden="1">
      <c r="D546" s="1"/>
    </row>
    <row r="547" hidden="1">
      <c r="D547" s="1"/>
    </row>
    <row r="548" hidden="1">
      <c r="D548" s="1"/>
    </row>
    <row r="549" hidden="1">
      <c r="D549" s="1"/>
    </row>
    <row r="550" hidden="1">
      <c r="D550" s="1"/>
    </row>
    <row r="551" hidden="1">
      <c r="D551" s="1"/>
    </row>
    <row r="552" hidden="1">
      <c r="D552" s="1"/>
    </row>
    <row r="553" hidden="1">
      <c r="D553" s="1"/>
    </row>
    <row r="554" hidden="1">
      <c r="D554" s="1"/>
    </row>
    <row r="555" hidden="1">
      <c r="D555" s="1"/>
    </row>
    <row r="556" hidden="1">
      <c r="D556" s="1"/>
    </row>
    <row r="557" hidden="1">
      <c r="D557" s="1"/>
    </row>
    <row r="558" hidden="1">
      <c r="D558" s="1"/>
    </row>
    <row r="559" hidden="1">
      <c r="D559" s="1"/>
    </row>
    <row r="560" hidden="1">
      <c r="D560" s="1"/>
    </row>
    <row r="561" hidden="1">
      <c r="D561" s="1"/>
    </row>
    <row r="562" hidden="1">
      <c r="D562" s="1"/>
    </row>
    <row r="563" hidden="1">
      <c r="D563" s="1"/>
    </row>
    <row r="564" hidden="1">
      <c r="D564" s="1"/>
    </row>
    <row r="565" hidden="1">
      <c r="D565" s="1"/>
    </row>
    <row r="566" hidden="1">
      <c r="D566" s="1"/>
    </row>
    <row r="567" hidden="1">
      <c r="D567" s="1"/>
    </row>
    <row r="568" hidden="1">
      <c r="D568" s="1"/>
    </row>
    <row r="569" hidden="1">
      <c r="D569" s="1"/>
    </row>
    <row r="570" hidden="1">
      <c r="D570" s="1"/>
    </row>
    <row r="571" hidden="1">
      <c r="D571" s="1"/>
    </row>
    <row r="572" hidden="1">
      <c r="D572" s="1"/>
    </row>
    <row r="573" hidden="1">
      <c r="D573" s="1"/>
    </row>
    <row r="574" hidden="1">
      <c r="D574" s="1"/>
    </row>
    <row r="575" hidden="1">
      <c r="D575" s="1"/>
    </row>
    <row r="576" hidden="1">
      <c r="D576" s="1"/>
    </row>
    <row r="577" hidden="1">
      <c r="D577" s="1"/>
    </row>
    <row r="578" hidden="1">
      <c r="D578" s="1"/>
    </row>
    <row r="579" hidden="1">
      <c r="D579" s="1"/>
    </row>
    <row r="580" hidden="1">
      <c r="D580" s="1"/>
    </row>
    <row r="581" hidden="1">
      <c r="D581" s="1"/>
    </row>
    <row r="582" hidden="1">
      <c r="D582" s="1"/>
    </row>
    <row r="583" hidden="1">
      <c r="D583" s="1"/>
    </row>
    <row r="584" hidden="1">
      <c r="D584" s="1"/>
    </row>
    <row r="585" hidden="1">
      <c r="D585" s="1"/>
    </row>
    <row r="586" hidden="1">
      <c r="D586" s="1"/>
    </row>
    <row r="587" hidden="1">
      <c r="D587" s="1"/>
    </row>
    <row r="588" hidden="1">
      <c r="D588" s="1"/>
    </row>
    <row r="589" hidden="1">
      <c r="D589" s="1"/>
    </row>
    <row r="590" hidden="1">
      <c r="D590" s="1"/>
    </row>
    <row r="591" hidden="1">
      <c r="D591" s="1"/>
    </row>
    <row r="592" hidden="1">
      <c r="D592" s="1"/>
    </row>
    <row r="593" hidden="1">
      <c r="D593" s="1"/>
    </row>
    <row r="594" hidden="1">
      <c r="D594" s="1"/>
    </row>
    <row r="595" hidden="1">
      <c r="D595" s="1"/>
    </row>
    <row r="596" hidden="1">
      <c r="D596" s="1"/>
    </row>
    <row r="597" hidden="1">
      <c r="D597" s="1"/>
    </row>
    <row r="598" hidden="1">
      <c r="D598" s="1"/>
    </row>
    <row r="599" hidden="1">
      <c r="D599" s="1"/>
    </row>
    <row r="600" hidden="1">
      <c r="D600" s="1"/>
    </row>
    <row r="601" hidden="1">
      <c r="D601" s="1"/>
    </row>
    <row r="602" hidden="1">
      <c r="D602" s="1"/>
    </row>
    <row r="603" hidden="1">
      <c r="D603" s="1"/>
    </row>
    <row r="604" hidden="1">
      <c r="D604" s="1"/>
    </row>
    <row r="605" hidden="1">
      <c r="D605" s="1"/>
    </row>
    <row r="606" hidden="1">
      <c r="D606" s="1"/>
    </row>
    <row r="607" hidden="1">
      <c r="D607" s="1"/>
    </row>
    <row r="608" hidden="1">
      <c r="D608" s="1"/>
    </row>
    <row r="609" hidden="1">
      <c r="D609" s="1"/>
    </row>
    <row r="610" hidden="1">
      <c r="D610" s="1"/>
    </row>
    <row r="611" hidden="1">
      <c r="D611" s="1"/>
    </row>
    <row r="612" hidden="1">
      <c r="D612" s="1"/>
    </row>
    <row r="613" hidden="1">
      <c r="D613" s="1"/>
    </row>
    <row r="614" hidden="1">
      <c r="D614" s="1"/>
    </row>
    <row r="615" hidden="1">
      <c r="D615" s="1"/>
    </row>
    <row r="616" hidden="1">
      <c r="D616" s="1"/>
    </row>
    <row r="617" hidden="1">
      <c r="D617" s="1"/>
    </row>
    <row r="618" hidden="1">
      <c r="D618" s="1"/>
    </row>
    <row r="619" hidden="1">
      <c r="D619" s="1"/>
    </row>
    <row r="620" hidden="1">
      <c r="D620" s="1"/>
    </row>
    <row r="621" hidden="1">
      <c r="D621" s="1"/>
    </row>
    <row r="622" hidden="1">
      <c r="D622" s="1"/>
    </row>
    <row r="623" hidden="1">
      <c r="D623" s="1"/>
    </row>
    <row r="624" hidden="1">
      <c r="D624" s="1"/>
    </row>
    <row r="625" hidden="1">
      <c r="D625" s="1"/>
    </row>
    <row r="626" hidden="1">
      <c r="D626" s="1"/>
    </row>
    <row r="627" hidden="1">
      <c r="D627" s="1"/>
    </row>
    <row r="628" hidden="1">
      <c r="D628" s="1"/>
    </row>
    <row r="629" hidden="1">
      <c r="D629" s="1"/>
    </row>
    <row r="630" hidden="1">
      <c r="D630" s="1"/>
    </row>
    <row r="631" hidden="1">
      <c r="D631" s="1"/>
    </row>
    <row r="632" hidden="1">
      <c r="D632" s="1"/>
    </row>
    <row r="633" hidden="1">
      <c r="D633" s="1"/>
    </row>
    <row r="634" hidden="1">
      <c r="D634" s="1"/>
    </row>
    <row r="635" hidden="1">
      <c r="D635" s="1"/>
    </row>
    <row r="636" hidden="1">
      <c r="D636" s="1"/>
    </row>
    <row r="637" hidden="1">
      <c r="D637" s="1"/>
    </row>
    <row r="638" hidden="1">
      <c r="D638" s="1"/>
    </row>
    <row r="639" hidden="1">
      <c r="D639" s="1"/>
    </row>
    <row r="640" hidden="1">
      <c r="D640" s="1"/>
    </row>
    <row r="641" hidden="1">
      <c r="D641" s="1"/>
    </row>
    <row r="642" hidden="1">
      <c r="D642" s="1"/>
    </row>
    <row r="643" hidden="1">
      <c r="D643" s="1"/>
    </row>
    <row r="644" hidden="1">
      <c r="D644" s="1"/>
    </row>
    <row r="645" hidden="1">
      <c r="D645" s="1"/>
    </row>
    <row r="646" hidden="1">
      <c r="D646" s="1"/>
    </row>
    <row r="647" hidden="1">
      <c r="D647" s="1"/>
    </row>
    <row r="648" hidden="1">
      <c r="D648" s="1"/>
    </row>
    <row r="649" hidden="1">
      <c r="D649" s="1"/>
    </row>
    <row r="650" hidden="1">
      <c r="D650" s="1"/>
    </row>
    <row r="651" hidden="1">
      <c r="D651" s="1"/>
    </row>
    <row r="652" hidden="1">
      <c r="D652" s="1"/>
    </row>
    <row r="653" hidden="1">
      <c r="D653" s="1"/>
    </row>
    <row r="654" hidden="1">
      <c r="D654" s="1"/>
    </row>
    <row r="655" hidden="1">
      <c r="D655" s="1"/>
    </row>
    <row r="656" hidden="1">
      <c r="D656" s="1"/>
    </row>
    <row r="657" hidden="1">
      <c r="D657" s="1"/>
    </row>
    <row r="658" hidden="1">
      <c r="D658" s="1"/>
    </row>
    <row r="659" hidden="1">
      <c r="D659" s="1"/>
    </row>
    <row r="660" hidden="1">
      <c r="D660" s="1"/>
    </row>
    <row r="661" hidden="1">
      <c r="D661" s="1"/>
    </row>
    <row r="662" hidden="1">
      <c r="D662" s="1"/>
    </row>
    <row r="663" hidden="1">
      <c r="D663" s="1"/>
    </row>
    <row r="664" hidden="1">
      <c r="D664" s="1"/>
    </row>
    <row r="665" hidden="1">
      <c r="D665" s="1"/>
    </row>
    <row r="666" hidden="1">
      <c r="D666" s="1"/>
    </row>
    <row r="667" hidden="1">
      <c r="D667" s="1"/>
    </row>
    <row r="668" hidden="1">
      <c r="D668" s="1"/>
    </row>
    <row r="669" hidden="1">
      <c r="D669" s="1"/>
    </row>
    <row r="670" hidden="1">
      <c r="D670" s="1"/>
    </row>
    <row r="671" hidden="1">
      <c r="D671" s="1"/>
    </row>
    <row r="672" hidden="1">
      <c r="D672" s="1"/>
    </row>
    <row r="673" hidden="1">
      <c r="D673" s="1"/>
    </row>
    <row r="674" hidden="1">
      <c r="D674" s="1"/>
    </row>
    <row r="675" hidden="1">
      <c r="D675" s="1"/>
    </row>
    <row r="676" hidden="1">
      <c r="D676" s="1"/>
    </row>
    <row r="677" hidden="1">
      <c r="D677" s="1"/>
    </row>
    <row r="678" hidden="1">
      <c r="D678" s="1"/>
    </row>
    <row r="679" hidden="1">
      <c r="D679" s="1"/>
    </row>
    <row r="680" hidden="1">
      <c r="D680" s="1"/>
    </row>
    <row r="681" hidden="1">
      <c r="D681" s="1"/>
    </row>
    <row r="682" hidden="1">
      <c r="D682" s="1"/>
    </row>
    <row r="683" hidden="1">
      <c r="D683" s="1"/>
    </row>
    <row r="684" hidden="1">
      <c r="D684" s="1"/>
    </row>
    <row r="685" hidden="1">
      <c r="D685" s="1"/>
    </row>
    <row r="686" hidden="1">
      <c r="D686" s="1"/>
    </row>
    <row r="687" hidden="1">
      <c r="D687" s="1"/>
    </row>
    <row r="688" hidden="1">
      <c r="D688" s="1"/>
    </row>
    <row r="689" hidden="1">
      <c r="D689" s="1"/>
    </row>
    <row r="690" hidden="1">
      <c r="D690" s="1"/>
    </row>
    <row r="691" hidden="1">
      <c r="D691" s="1"/>
    </row>
    <row r="692" hidden="1">
      <c r="D692" s="1"/>
    </row>
    <row r="693" hidden="1">
      <c r="D693" s="1"/>
    </row>
    <row r="694" hidden="1">
      <c r="D694" s="1"/>
    </row>
    <row r="695" hidden="1">
      <c r="D695" s="1"/>
    </row>
    <row r="696" hidden="1">
      <c r="D696" s="1"/>
    </row>
    <row r="697" hidden="1">
      <c r="D697" s="1"/>
    </row>
    <row r="698" hidden="1">
      <c r="D698" s="1"/>
    </row>
    <row r="699" hidden="1">
      <c r="D699" s="1"/>
    </row>
    <row r="700" hidden="1">
      <c r="D700" s="1"/>
    </row>
    <row r="701" hidden="1">
      <c r="D701" s="1"/>
    </row>
    <row r="702" hidden="1">
      <c r="D702" s="1"/>
    </row>
    <row r="703" hidden="1">
      <c r="D703" s="1"/>
    </row>
    <row r="704" hidden="1">
      <c r="D704" s="1"/>
    </row>
    <row r="705" hidden="1">
      <c r="D705" s="1"/>
    </row>
    <row r="706" hidden="1">
      <c r="D706" s="1"/>
    </row>
    <row r="707" hidden="1">
      <c r="D707" s="1"/>
    </row>
    <row r="708" hidden="1">
      <c r="D708" s="1"/>
    </row>
    <row r="709" hidden="1">
      <c r="D709" s="1"/>
    </row>
    <row r="710" hidden="1">
      <c r="D710" s="1"/>
    </row>
    <row r="711" hidden="1">
      <c r="D711" s="1"/>
    </row>
    <row r="712" hidden="1">
      <c r="D712" s="1"/>
    </row>
    <row r="713" hidden="1">
      <c r="D713" s="1"/>
    </row>
    <row r="714" hidden="1">
      <c r="D714" s="1"/>
    </row>
    <row r="715" hidden="1">
      <c r="D715" s="1"/>
    </row>
    <row r="716" hidden="1">
      <c r="D716" s="1"/>
    </row>
    <row r="717" hidden="1">
      <c r="D717" s="1"/>
    </row>
    <row r="718" hidden="1">
      <c r="D718" s="1"/>
    </row>
    <row r="719" hidden="1">
      <c r="D719" s="1"/>
    </row>
    <row r="720" hidden="1">
      <c r="D720" s="1"/>
    </row>
    <row r="721" hidden="1">
      <c r="D721" s="1"/>
    </row>
    <row r="722" hidden="1">
      <c r="D722" s="1"/>
    </row>
    <row r="723" hidden="1">
      <c r="D723" s="1"/>
    </row>
    <row r="724" hidden="1">
      <c r="D724" s="1"/>
    </row>
    <row r="725" hidden="1">
      <c r="D725" s="1"/>
    </row>
    <row r="726" hidden="1">
      <c r="D726" s="1"/>
    </row>
    <row r="727" hidden="1">
      <c r="D727" s="1"/>
    </row>
    <row r="728" hidden="1">
      <c r="D728" s="1"/>
    </row>
    <row r="729" hidden="1">
      <c r="D729" s="1"/>
    </row>
    <row r="730" hidden="1">
      <c r="D730" s="1"/>
    </row>
    <row r="731" hidden="1">
      <c r="D731" s="1"/>
    </row>
    <row r="732" hidden="1">
      <c r="D732" s="1"/>
    </row>
    <row r="733" hidden="1">
      <c r="D733" s="1"/>
    </row>
    <row r="734" hidden="1">
      <c r="D734" s="1"/>
    </row>
    <row r="735" hidden="1">
      <c r="D735" s="1"/>
    </row>
    <row r="736" hidden="1">
      <c r="D736" s="1"/>
    </row>
    <row r="737" hidden="1">
      <c r="D737" s="1"/>
    </row>
    <row r="738" hidden="1">
      <c r="D738" s="1"/>
    </row>
    <row r="739" hidden="1">
      <c r="D739" s="1"/>
    </row>
    <row r="740" hidden="1">
      <c r="D740" s="1"/>
    </row>
    <row r="741" hidden="1">
      <c r="D741" s="1"/>
    </row>
    <row r="742" hidden="1">
      <c r="D742" s="1"/>
    </row>
    <row r="743" hidden="1">
      <c r="D743" s="1"/>
    </row>
    <row r="744" hidden="1">
      <c r="D744" s="1"/>
    </row>
    <row r="745" hidden="1">
      <c r="D745" s="1"/>
    </row>
    <row r="746" hidden="1">
      <c r="D746" s="1"/>
    </row>
    <row r="747" hidden="1">
      <c r="D747" s="1"/>
    </row>
    <row r="748" hidden="1">
      <c r="D748" s="1"/>
    </row>
    <row r="749" hidden="1">
      <c r="D749" s="1"/>
    </row>
    <row r="750" hidden="1">
      <c r="D750" s="1"/>
    </row>
    <row r="751" hidden="1">
      <c r="D751" s="1"/>
    </row>
    <row r="752" hidden="1">
      <c r="D752" s="1"/>
    </row>
    <row r="753" hidden="1">
      <c r="D753" s="1"/>
    </row>
    <row r="754" hidden="1">
      <c r="D754" s="1"/>
    </row>
    <row r="755" hidden="1">
      <c r="D755" s="1"/>
    </row>
    <row r="756" hidden="1">
      <c r="D756" s="1"/>
    </row>
    <row r="757" hidden="1">
      <c r="D757" s="1"/>
    </row>
    <row r="758" hidden="1">
      <c r="D758" s="1"/>
    </row>
    <row r="759" hidden="1">
      <c r="D759" s="1"/>
    </row>
    <row r="760" hidden="1">
      <c r="D760" s="1"/>
    </row>
    <row r="761" hidden="1">
      <c r="D761" s="1"/>
    </row>
    <row r="762" hidden="1">
      <c r="D762" s="1"/>
    </row>
    <row r="763" hidden="1">
      <c r="D763" s="1"/>
    </row>
    <row r="764" hidden="1">
      <c r="D764" s="1"/>
    </row>
    <row r="765" hidden="1">
      <c r="D765" s="1"/>
    </row>
    <row r="766" hidden="1">
      <c r="D766" s="1"/>
    </row>
    <row r="767" hidden="1">
      <c r="D767" s="1"/>
    </row>
    <row r="768" hidden="1">
      <c r="D768" s="1"/>
    </row>
    <row r="769" hidden="1">
      <c r="D769" s="1"/>
    </row>
    <row r="770" hidden="1">
      <c r="D770" s="1"/>
    </row>
    <row r="771" hidden="1">
      <c r="D771" s="1"/>
    </row>
    <row r="772" hidden="1">
      <c r="D772" s="1"/>
    </row>
    <row r="773" hidden="1">
      <c r="D773" s="1"/>
    </row>
    <row r="774" hidden="1">
      <c r="D774" s="1"/>
    </row>
    <row r="775" hidden="1">
      <c r="D775" s="1"/>
    </row>
    <row r="776" hidden="1">
      <c r="D776" s="1"/>
    </row>
    <row r="777" hidden="1">
      <c r="D777" s="1"/>
    </row>
    <row r="778" hidden="1">
      <c r="D778" s="1"/>
    </row>
    <row r="779" hidden="1">
      <c r="D779" s="1"/>
    </row>
    <row r="780" hidden="1">
      <c r="D780" s="1"/>
    </row>
    <row r="781" hidden="1">
      <c r="D781" s="1"/>
    </row>
    <row r="782" hidden="1">
      <c r="D782" s="1"/>
    </row>
    <row r="783" hidden="1">
      <c r="D783" s="1"/>
    </row>
    <row r="784" hidden="1">
      <c r="D784" s="1"/>
    </row>
    <row r="785" hidden="1">
      <c r="D785" s="1"/>
    </row>
    <row r="786" hidden="1">
      <c r="D786" s="1"/>
    </row>
    <row r="787" hidden="1">
      <c r="D787" s="1"/>
    </row>
    <row r="788" hidden="1">
      <c r="D788" s="1"/>
    </row>
    <row r="789" hidden="1">
      <c r="D789" s="1"/>
    </row>
    <row r="790" hidden="1">
      <c r="D790" s="1"/>
    </row>
    <row r="791" hidden="1">
      <c r="D791" s="1"/>
    </row>
    <row r="792" hidden="1">
      <c r="D792" s="1"/>
    </row>
    <row r="793" hidden="1">
      <c r="D793" s="1"/>
    </row>
    <row r="794" hidden="1">
      <c r="D794" s="1"/>
    </row>
    <row r="795" hidden="1">
      <c r="D795" s="1"/>
    </row>
    <row r="796" hidden="1">
      <c r="D796" s="1"/>
    </row>
    <row r="797" hidden="1">
      <c r="D797" s="1"/>
    </row>
    <row r="798" hidden="1">
      <c r="D798" s="1"/>
    </row>
    <row r="799" hidden="1">
      <c r="D799" s="1"/>
    </row>
    <row r="800" hidden="1">
      <c r="D800" s="1"/>
    </row>
    <row r="801" hidden="1">
      <c r="D801" s="1"/>
    </row>
    <row r="802" hidden="1">
      <c r="D802" s="1"/>
    </row>
    <row r="803" hidden="1">
      <c r="D803" s="1"/>
    </row>
    <row r="804" hidden="1">
      <c r="D804" s="1"/>
    </row>
    <row r="805" hidden="1">
      <c r="D805" s="1"/>
    </row>
    <row r="806" hidden="1">
      <c r="D806" s="1"/>
    </row>
    <row r="807" hidden="1">
      <c r="D807" s="1"/>
    </row>
    <row r="808" hidden="1">
      <c r="D808" s="1"/>
    </row>
    <row r="809" hidden="1">
      <c r="D809" s="1"/>
    </row>
    <row r="810" hidden="1">
      <c r="D810" s="1"/>
    </row>
    <row r="811" hidden="1">
      <c r="D811" s="1"/>
    </row>
    <row r="812" hidden="1">
      <c r="D812" s="1"/>
    </row>
    <row r="813" hidden="1">
      <c r="D813" s="1"/>
    </row>
    <row r="814" hidden="1">
      <c r="D814" s="1"/>
    </row>
    <row r="815" hidden="1">
      <c r="D815" s="1"/>
    </row>
    <row r="816" hidden="1">
      <c r="D816" s="1"/>
    </row>
    <row r="817" hidden="1">
      <c r="D817" s="1"/>
    </row>
    <row r="818" hidden="1">
      <c r="D818" s="1"/>
    </row>
    <row r="819" hidden="1">
      <c r="D819" s="1"/>
    </row>
    <row r="820" hidden="1">
      <c r="D820" s="1"/>
    </row>
    <row r="821" hidden="1">
      <c r="D821" s="1"/>
    </row>
    <row r="822" hidden="1">
      <c r="D822" s="1"/>
    </row>
    <row r="823" hidden="1">
      <c r="D823" s="1"/>
    </row>
    <row r="824" hidden="1">
      <c r="D824" s="1"/>
    </row>
    <row r="825" hidden="1">
      <c r="D825" s="1"/>
    </row>
    <row r="826" hidden="1">
      <c r="D826" s="1"/>
    </row>
    <row r="827" hidden="1">
      <c r="D827" s="1"/>
    </row>
    <row r="828" hidden="1">
      <c r="D828" s="1"/>
    </row>
    <row r="829" hidden="1">
      <c r="D829" s="1"/>
    </row>
    <row r="830" hidden="1">
      <c r="D830" s="1"/>
    </row>
    <row r="831" hidden="1">
      <c r="D831" s="1"/>
    </row>
    <row r="832" hidden="1">
      <c r="D832" s="1"/>
    </row>
    <row r="833" hidden="1">
      <c r="D833" s="1"/>
    </row>
    <row r="834" hidden="1">
      <c r="D834" s="1"/>
    </row>
    <row r="835" hidden="1">
      <c r="D835" s="1"/>
    </row>
    <row r="836" hidden="1">
      <c r="D836" s="1"/>
    </row>
    <row r="837" hidden="1">
      <c r="D837" s="1"/>
    </row>
    <row r="838" hidden="1">
      <c r="D838" s="1"/>
    </row>
    <row r="839" hidden="1">
      <c r="D839" s="1"/>
    </row>
    <row r="840" hidden="1">
      <c r="D840" s="1"/>
    </row>
    <row r="841" hidden="1">
      <c r="D841" s="1"/>
    </row>
    <row r="842" hidden="1">
      <c r="D842" s="1"/>
    </row>
    <row r="843" hidden="1">
      <c r="D843" s="1"/>
    </row>
    <row r="844" hidden="1">
      <c r="D844" s="1"/>
    </row>
    <row r="845" hidden="1">
      <c r="D845" s="1"/>
    </row>
    <row r="846" hidden="1">
      <c r="D846" s="1"/>
    </row>
    <row r="847" hidden="1">
      <c r="D847" s="1"/>
    </row>
    <row r="848" hidden="1">
      <c r="D848" s="1"/>
    </row>
    <row r="849" hidden="1">
      <c r="D849" s="1"/>
    </row>
    <row r="850" hidden="1">
      <c r="D850" s="1"/>
    </row>
    <row r="851" hidden="1">
      <c r="D851" s="1"/>
    </row>
    <row r="852" hidden="1">
      <c r="D852" s="1"/>
    </row>
    <row r="853" hidden="1">
      <c r="D853" s="1"/>
    </row>
    <row r="854" hidden="1">
      <c r="D854" s="1"/>
    </row>
    <row r="855" hidden="1">
      <c r="D855" s="1"/>
    </row>
    <row r="856" hidden="1">
      <c r="D856" s="1"/>
    </row>
    <row r="857" hidden="1">
      <c r="D857" s="1"/>
    </row>
    <row r="858" hidden="1">
      <c r="D858" s="1"/>
    </row>
    <row r="859" hidden="1">
      <c r="D859" s="1"/>
    </row>
    <row r="860" hidden="1">
      <c r="D860" s="1"/>
    </row>
    <row r="861" hidden="1">
      <c r="D861" s="1"/>
    </row>
    <row r="862" hidden="1">
      <c r="D862" s="1"/>
    </row>
    <row r="863" hidden="1">
      <c r="D863" s="1"/>
    </row>
    <row r="864" hidden="1">
      <c r="D864" s="1"/>
    </row>
    <row r="865" hidden="1">
      <c r="D865" s="1"/>
    </row>
    <row r="866" hidden="1">
      <c r="D866" s="1"/>
    </row>
    <row r="867" hidden="1">
      <c r="D867" s="1"/>
    </row>
    <row r="868" hidden="1">
      <c r="D868" s="1"/>
    </row>
    <row r="869" hidden="1">
      <c r="D869" s="1"/>
    </row>
    <row r="870" hidden="1">
      <c r="D870" s="1"/>
    </row>
    <row r="871" hidden="1">
      <c r="D871" s="1"/>
    </row>
    <row r="872" hidden="1">
      <c r="D872" s="1"/>
    </row>
    <row r="873" hidden="1">
      <c r="D873" s="1"/>
    </row>
    <row r="874" hidden="1">
      <c r="D874" s="1"/>
    </row>
    <row r="875" hidden="1">
      <c r="D875" s="1"/>
    </row>
    <row r="876" hidden="1">
      <c r="D876" s="1"/>
    </row>
    <row r="877" hidden="1">
      <c r="D877" s="1"/>
    </row>
    <row r="878" hidden="1">
      <c r="D878" s="1"/>
    </row>
    <row r="879" hidden="1">
      <c r="D879" s="1"/>
    </row>
    <row r="880" hidden="1">
      <c r="D880" s="1"/>
    </row>
    <row r="881" hidden="1">
      <c r="D881" s="1"/>
    </row>
    <row r="882" hidden="1">
      <c r="D882" s="1"/>
    </row>
    <row r="883" hidden="1">
      <c r="D883" s="1"/>
    </row>
    <row r="884" hidden="1">
      <c r="D884" s="1"/>
    </row>
    <row r="885" hidden="1">
      <c r="D885" s="1"/>
    </row>
    <row r="886" hidden="1">
      <c r="D886" s="1"/>
    </row>
    <row r="887" hidden="1">
      <c r="D887" s="1"/>
    </row>
    <row r="888" hidden="1">
      <c r="D888" s="1"/>
    </row>
    <row r="889" hidden="1">
      <c r="D889" s="1"/>
    </row>
    <row r="890" hidden="1">
      <c r="D890" s="1"/>
    </row>
    <row r="891" hidden="1">
      <c r="D891" s="1"/>
    </row>
    <row r="892" hidden="1">
      <c r="D892" s="1"/>
    </row>
    <row r="893" hidden="1">
      <c r="D893" s="1"/>
    </row>
    <row r="894" hidden="1">
      <c r="D894" s="1"/>
    </row>
    <row r="895" hidden="1">
      <c r="D895" s="1"/>
    </row>
    <row r="896" hidden="1">
      <c r="D896" s="1"/>
    </row>
    <row r="897" hidden="1">
      <c r="D897" s="1"/>
    </row>
    <row r="898" hidden="1">
      <c r="D898" s="1"/>
    </row>
    <row r="899" hidden="1">
      <c r="D899" s="1"/>
    </row>
    <row r="900" hidden="1">
      <c r="D900" s="1"/>
    </row>
    <row r="901" hidden="1">
      <c r="D901" s="1"/>
    </row>
    <row r="902" hidden="1">
      <c r="D902" s="1"/>
    </row>
    <row r="903" hidden="1">
      <c r="D903" s="1"/>
    </row>
    <row r="904" hidden="1">
      <c r="D904" s="1"/>
    </row>
    <row r="905" hidden="1">
      <c r="D905" s="1"/>
    </row>
    <row r="906" hidden="1">
      <c r="D906" s="1"/>
    </row>
    <row r="907" hidden="1">
      <c r="D907" s="1"/>
    </row>
    <row r="908" hidden="1">
      <c r="D908" s="1"/>
    </row>
    <row r="909" hidden="1">
      <c r="D909" s="1"/>
    </row>
    <row r="910" hidden="1">
      <c r="D910" s="1"/>
    </row>
    <row r="911" hidden="1">
      <c r="D911" s="1"/>
    </row>
    <row r="912" hidden="1">
      <c r="D912" s="1"/>
    </row>
    <row r="913" hidden="1">
      <c r="D913" s="1"/>
    </row>
    <row r="914" hidden="1">
      <c r="D914" s="1"/>
    </row>
    <row r="915" hidden="1">
      <c r="D915" s="1"/>
    </row>
    <row r="916" hidden="1">
      <c r="D916" s="1"/>
    </row>
    <row r="917" hidden="1">
      <c r="D917" s="1"/>
    </row>
    <row r="918" hidden="1">
      <c r="D918" s="1"/>
    </row>
    <row r="919" hidden="1">
      <c r="D919" s="1"/>
    </row>
    <row r="920" hidden="1">
      <c r="D920" s="1"/>
    </row>
    <row r="921" hidden="1">
      <c r="D921" s="1"/>
    </row>
    <row r="922" hidden="1">
      <c r="D922" s="1"/>
    </row>
    <row r="923" hidden="1">
      <c r="D923" s="1"/>
    </row>
    <row r="924" hidden="1">
      <c r="D924" s="1"/>
    </row>
    <row r="925" hidden="1">
      <c r="D925" s="1"/>
    </row>
    <row r="926" hidden="1">
      <c r="D926" s="1"/>
    </row>
    <row r="927" hidden="1">
      <c r="D927" s="1"/>
    </row>
    <row r="928" hidden="1">
      <c r="D928" s="1"/>
    </row>
    <row r="929" hidden="1">
      <c r="D929" s="1"/>
    </row>
    <row r="930" hidden="1">
      <c r="D930" s="1"/>
    </row>
    <row r="931" hidden="1">
      <c r="D931" s="1"/>
    </row>
    <row r="932" hidden="1">
      <c r="D932" s="1"/>
    </row>
    <row r="933" hidden="1">
      <c r="D933" s="1"/>
    </row>
    <row r="934" hidden="1">
      <c r="D934" s="1"/>
    </row>
    <row r="935" hidden="1">
      <c r="D935" s="1"/>
    </row>
    <row r="936" hidden="1">
      <c r="D936" s="1"/>
    </row>
    <row r="937" hidden="1">
      <c r="D937" s="1"/>
    </row>
    <row r="938" hidden="1">
      <c r="D938" s="1"/>
    </row>
    <row r="939" hidden="1">
      <c r="D939" s="1"/>
    </row>
    <row r="940" hidden="1">
      <c r="D940" s="1"/>
    </row>
    <row r="941" hidden="1">
      <c r="D941" s="1"/>
    </row>
    <row r="942" hidden="1">
      <c r="D942" s="1"/>
    </row>
    <row r="943" hidden="1">
      <c r="D943" s="1"/>
    </row>
    <row r="944" hidden="1">
      <c r="D944" s="1"/>
    </row>
    <row r="945" hidden="1">
      <c r="D945" s="1"/>
    </row>
    <row r="946" hidden="1">
      <c r="D946" s="1"/>
    </row>
    <row r="947" hidden="1">
      <c r="D947" s="1"/>
    </row>
    <row r="948" hidden="1">
      <c r="D948" s="1"/>
    </row>
    <row r="949" hidden="1">
      <c r="D949" s="1"/>
    </row>
    <row r="950" hidden="1">
      <c r="D950" s="1"/>
    </row>
    <row r="951" hidden="1">
      <c r="D951" s="1"/>
    </row>
    <row r="952" hidden="1">
      <c r="D952" s="1"/>
    </row>
    <row r="953" hidden="1">
      <c r="D953" s="1"/>
    </row>
    <row r="954" hidden="1">
      <c r="D954" s="1"/>
    </row>
    <row r="955" hidden="1">
      <c r="D955" s="1"/>
    </row>
    <row r="956" hidden="1">
      <c r="D956" s="1"/>
    </row>
    <row r="957" hidden="1">
      <c r="D957" s="1"/>
    </row>
    <row r="958" hidden="1">
      <c r="D958" s="1"/>
    </row>
    <row r="959" hidden="1">
      <c r="D959" s="1"/>
    </row>
    <row r="960" hidden="1">
      <c r="D960" s="1"/>
    </row>
    <row r="961" hidden="1">
      <c r="D961" s="1"/>
    </row>
    <row r="962" hidden="1">
      <c r="D962" s="1"/>
    </row>
    <row r="963" hidden="1">
      <c r="D963" s="1"/>
    </row>
    <row r="964" hidden="1">
      <c r="D964" s="1"/>
    </row>
    <row r="965" hidden="1">
      <c r="D965" s="1"/>
    </row>
    <row r="966" hidden="1">
      <c r="D966" s="1"/>
    </row>
    <row r="967" hidden="1">
      <c r="D967" s="1"/>
    </row>
    <row r="968" hidden="1">
      <c r="D968" s="1"/>
    </row>
    <row r="969" hidden="1">
      <c r="D969" s="1"/>
    </row>
    <row r="970" hidden="1">
      <c r="D970" s="1"/>
    </row>
    <row r="971" hidden="1">
      <c r="D971" s="1"/>
    </row>
    <row r="972" hidden="1">
      <c r="D972" s="1"/>
    </row>
    <row r="973" hidden="1">
      <c r="D973" s="1"/>
    </row>
    <row r="974" hidden="1">
      <c r="D974" s="1"/>
    </row>
    <row r="975" hidden="1">
      <c r="D975" s="1"/>
    </row>
    <row r="976" hidden="1">
      <c r="D976" s="1"/>
    </row>
    <row r="977" hidden="1">
      <c r="D977" s="1"/>
    </row>
    <row r="978" hidden="1">
      <c r="D978" s="1"/>
    </row>
    <row r="979" hidden="1">
      <c r="D979" s="1"/>
    </row>
    <row r="980" hidden="1">
      <c r="D980" s="1"/>
    </row>
    <row r="981" hidden="1">
      <c r="D981" s="1"/>
    </row>
    <row r="982" hidden="1">
      <c r="D982" s="1"/>
    </row>
    <row r="983" hidden="1">
      <c r="D983" s="1"/>
    </row>
    <row r="984" hidden="1">
      <c r="D984" s="1"/>
    </row>
    <row r="985" hidden="1">
      <c r="D985" s="1"/>
    </row>
    <row r="986" hidden="1">
      <c r="D986" s="1"/>
    </row>
    <row r="987" hidden="1">
      <c r="D987" s="1"/>
    </row>
    <row r="988" hidden="1">
      <c r="D988" s="1"/>
    </row>
    <row r="989" hidden="1">
      <c r="D989" s="1"/>
    </row>
    <row r="990" hidden="1">
      <c r="D990" s="1"/>
    </row>
    <row r="991" hidden="1">
      <c r="D991" s="1"/>
    </row>
    <row r="992" hidden="1">
      <c r="D992" s="1"/>
    </row>
    <row r="993" hidden="1">
      <c r="D993" s="1"/>
    </row>
    <row r="994" hidden="1">
      <c r="D994" s="1"/>
    </row>
    <row r="995" hidden="1">
      <c r="D995" s="1"/>
    </row>
    <row r="996" hidden="1">
      <c r="D996" s="1"/>
    </row>
    <row r="997" hidden="1">
      <c r="D997" s="1"/>
    </row>
    <row r="998" hidden="1"/>
    <row r="999" hidden="1"/>
    <row r="1000" hidden="1"/>
  </sheetData>
  <mergeCells count="2">
    <mergeCell ref="B4:C4"/>
    <mergeCell ref="D4:F4"/>
  </mergeCells>
  <dataValidations>
    <dataValidation type="list" allowBlank="1" showInputMessage="1" showErrorMessage="1" prompt="クリックして値を入力 範囲 'パラメーター設定シート'!H1:H400" sqref="D5">
      <formula1>'パラメーター設定シート'!$I$1:$I$100</formula1>
    </dataValidation>
    <dataValidation type="list" allowBlank="1" showInputMessage="1" showErrorMessage="1" prompt="クリックして値を入力 範囲 'パラメーター設定シート'!H1:H400" sqref="D6:D7 D9">
      <formula1>'パラメーター設定シート'!$H$1:$H$388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3" width="4.71"/>
    <col customWidth="1" min="4" max="14" width="6.14"/>
    <col customWidth="1" min="15" max="15" width="5.29"/>
    <col customWidth="1" min="16" max="17" width="4.71"/>
    <col customWidth="1" min="18" max="28" width="6.14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>
      <c r="A2" s="2"/>
      <c r="B2" s="2" t="str">
        <f>"初期手札 "&amp;'パラメーター設定シート'!$D$6&amp;"枚 に、投入したカードが 1枚 以上来る確率（％）"</f>
        <v>初期手札 4枚 に、投入したカードが 1枚 以上来る確率（％）</v>
      </c>
      <c r="O2" s="3"/>
      <c r="P2" s="2" t="str">
        <f>"初期手札 "&amp;'パラメーター設定シート'!$D$6+1&amp;"枚 に、投入したカードが 1枚 以上来る確率（％）"</f>
        <v>初期手札 5枚 に、投入したカードが 1枚 以上来る確率（％）</v>
      </c>
      <c r="AC2" s="3"/>
    </row>
    <row r="3">
      <c r="A3" s="2"/>
      <c r="B3" s="7" t="s">
        <v>2</v>
      </c>
      <c r="C3" s="8"/>
      <c r="D3" s="10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3"/>
      <c r="O3" s="3"/>
      <c r="P3" s="15" t="s">
        <v>6</v>
      </c>
      <c r="Q3" s="8"/>
      <c r="R3" s="10" t="s">
        <v>4</v>
      </c>
      <c r="S3" s="11"/>
      <c r="T3" s="11"/>
      <c r="U3" s="11"/>
      <c r="V3" s="11"/>
      <c r="W3" s="11"/>
      <c r="X3" s="11"/>
      <c r="Y3" s="11"/>
      <c r="Z3" s="11"/>
      <c r="AA3" s="11"/>
      <c r="AB3" s="13"/>
      <c r="AC3" s="3"/>
    </row>
    <row r="4">
      <c r="A4" s="2"/>
      <c r="B4" s="16"/>
      <c r="C4" s="17"/>
      <c r="D4" s="19">
        <f>'パラメーター設定シート'!$D$5</f>
        <v>20</v>
      </c>
      <c r="E4" s="21">
        <f t="shared" ref="E4:N4" si="1">D4+1</f>
        <v>21</v>
      </c>
      <c r="F4" s="21">
        <f t="shared" si="1"/>
        <v>22</v>
      </c>
      <c r="G4" s="21">
        <f t="shared" si="1"/>
        <v>23</v>
      </c>
      <c r="H4" s="21">
        <f t="shared" si="1"/>
        <v>24</v>
      </c>
      <c r="I4" s="21">
        <f t="shared" si="1"/>
        <v>25</v>
      </c>
      <c r="J4" s="21">
        <f t="shared" si="1"/>
        <v>26</v>
      </c>
      <c r="K4" s="21">
        <f t="shared" si="1"/>
        <v>27</v>
      </c>
      <c r="L4" s="21">
        <f t="shared" si="1"/>
        <v>28</v>
      </c>
      <c r="M4" s="21">
        <f t="shared" si="1"/>
        <v>29</v>
      </c>
      <c r="N4" s="23">
        <f t="shared" si="1"/>
        <v>30</v>
      </c>
      <c r="O4" s="3"/>
      <c r="P4" s="16"/>
      <c r="Q4" s="17"/>
      <c r="R4" s="19">
        <f>'パラメーター設定シート'!$D$5</f>
        <v>20</v>
      </c>
      <c r="S4" s="21">
        <f t="shared" ref="S4:AB4" si="2">R4+1</f>
        <v>21</v>
      </c>
      <c r="T4" s="21">
        <f t="shared" si="2"/>
        <v>22</v>
      </c>
      <c r="U4" s="21">
        <f t="shared" si="2"/>
        <v>23</v>
      </c>
      <c r="V4" s="21">
        <f t="shared" si="2"/>
        <v>24</v>
      </c>
      <c r="W4" s="21">
        <f t="shared" si="2"/>
        <v>25</v>
      </c>
      <c r="X4" s="21">
        <f t="shared" si="2"/>
        <v>26</v>
      </c>
      <c r="Y4" s="21">
        <f t="shared" si="2"/>
        <v>27</v>
      </c>
      <c r="Z4" s="21">
        <f t="shared" si="2"/>
        <v>28</v>
      </c>
      <c r="AA4" s="21">
        <f t="shared" si="2"/>
        <v>29</v>
      </c>
      <c r="AB4" s="23">
        <f t="shared" si="2"/>
        <v>30</v>
      </c>
      <c r="AC4" s="3"/>
    </row>
    <row r="5" ht="19.5" customHeight="1">
      <c r="A5" s="25"/>
      <c r="B5" s="26" t="s">
        <v>14</v>
      </c>
      <c r="C5" s="28">
        <f>'パラメーター設定シート'!$D$7</f>
        <v>1</v>
      </c>
      <c r="D5" s="29">
        <f>IFERROR(((Combin(D$4,'パラメーター設定シート'!$D$6)-IF(D$4-$C5&gt;='パラメーター設定シート'!$D$6,Combin(D$4-$C5,'パラメーター設定シート'!$D$6),0))/Combin(D$4,'パラメーター設定シート'!$D$6))*100,"-")
</f>
        <v>20</v>
      </c>
      <c r="E5" s="30">
        <f>IFERROR(((Combin(E$4,'パラメーター設定シート'!$D$6)-IF(E$4-$C5&gt;='パラメーター設定シート'!$D$6,Combin(E$4-$C5,'パラメーター設定シート'!$D$6),0))/Combin(E$4,'パラメーター設定シート'!$D$6))*100,"-")
</f>
        <v>19.04761905</v>
      </c>
      <c r="F5" s="30">
        <f>IFERROR(((Combin(F$4,'パラメーター設定シート'!$D$6)-IF(F$4-$C5&gt;='パラメーター設定シート'!$D$6,Combin(F$4-$C5,'パラメーター設定シート'!$D$6),0))/Combin(F$4,'パラメーター設定シート'!$D$6))*100,"-")
</f>
        <v>18.18181818</v>
      </c>
      <c r="G5" s="30">
        <f>IFERROR(((Combin(G$4,'パラメーター設定シート'!$D$6)-IF(G$4-$C5&gt;='パラメーター設定シート'!$D$6,Combin(G$4-$C5,'パラメーター設定シート'!$D$6),0))/Combin(G$4,'パラメーター設定シート'!$D$6))*100,"-")
</f>
        <v>17.39130435</v>
      </c>
      <c r="H5" s="30">
        <f>IFERROR(((Combin(H$4,'パラメーター設定シート'!$D$6)-IF(H$4-$C5&gt;='パラメーター設定シート'!$D$6,Combin(H$4-$C5,'パラメーター設定シート'!$D$6),0))/Combin(H$4,'パラメーター設定シート'!$D$6))*100,"-")
</f>
        <v>16.66666667</v>
      </c>
      <c r="I5" s="30">
        <f>IFERROR(((Combin(I$4,'パラメーター設定シート'!$D$6)-IF(I$4-$C5&gt;='パラメーター設定シート'!$D$6,Combin(I$4-$C5,'パラメーター設定シート'!$D$6),0))/Combin(I$4,'パラメーター設定シート'!$D$6))*100,"-")
</f>
        <v>16</v>
      </c>
      <c r="J5" s="30">
        <f>IFERROR(((Combin(J$4,'パラメーター設定シート'!$D$6)-IF(J$4-$C5&gt;='パラメーター設定シート'!$D$6,Combin(J$4-$C5,'パラメーター設定シート'!$D$6),0))/Combin(J$4,'パラメーター設定シート'!$D$6))*100,"-")
</f>
        <v>15.38461538</v>
      </c>
      <c r="K5" s="30">
        <f>IFERROR(((Combin(K$4,'パラメーター設定シート'!$D$6)-IF(K$4-$C5&gt;='パラメーター設定シート'!$D$6,Combin(K$4-$C5,'パラメーター設定シート'!$D$6),0))/Combin(K$4,'パラメーター設定シート'!$D$6))*100,"-")
</f>
        <v>14.81481481</v>
      </c>
      <c r="L5" s="30">
        <f>IFERROR(((Combin(L$4,'パラメーター設定シート'!$D$6)-IF(L$4-$C5&gt;='パラメーター設定シート'!$D$6,Combin(L$4-$C5,'パラメーター設定シート'!$D$6),0))/Combin(L$4,'パラメーター設定シート'!$D$6))*100,"-")
</f>
        <v>14.28571429</v>
      </c>
      <c r="M5" s="30">
        <f>IFERROR(((Combin(M$4,'パラメーター設定シート'!$D$6)-IF(M$4-$C5&gt;='パラメーター設定シート'!$D$6,Combin(M$4-$C5,'パラメーター設定シート'!$D$6),0))/Combin(M$4,'パラメーター設定シート'!$D$6))*100,"-")
</f>
        <v>13.79310345</v>
      </c>
      <c r="N5" s="31">
        <f>IFERROR(((Combin(N$4,'パラメーター設定シート'!$D$6)-IF(N$4-$C5&gt;='パラメーター設定シート'!$D$6,Combin(N$4-$C5,'パラメーター設定シート'!$D$6),0))/Combin(N$4,'パラメーター設定シート'!$D$6))*100,"-")
</f>
        <v>13.33333333</v>
      </c>
      <c r="O5" s="3"/>
      <c r="P5" s="26" t="s">
        <v>14</v>
      </c>
      <c r="Q5" s="28">
        <f>'パラメーター設定シート'!$D$7</f>
        <v>1</v>
      </c>
      <c r="R5" s="29">
        <f>IFERROR(((Combin(R$4,'パラメーター設定シート'!$D$6+1)- IF(R$4-$Q5&gt;='パラメーター設定シート'!$D$6+1,Combin(R$4-$Q5,'パラメーター設定シート'!$D$6+1),0))/Combin(R$4,'パラメーター設定シート'!$D$6+1))*100,"-")
</f>
        <v>25</v>
      </c>
      <c r="S5" s="30">
        <f>IFERROR(((Combin(S$4,'パラメーター設定シート'!$D$6+1)- IF(S$4-$Q5&gt;='パラメーター設定シート'!$D$6+1,Combin(S$4-$Q5,'パラメーター設定シート'!$D$6+1),0))/Combin(S$4,'パラメーター設定シート'!$D$6+1))*100,"-")
</f>
        <v>23.80952381</v>
      </c>
      <c r="T5" s="30">
        <f>IFERROR(((Combin(T$4,'パラメーター設定シート'!$D$6+1)- IF(T$4-$Q5&gt;='パラメーター設定シート'!$D$6+1,Combin(T$4-$Q5,'パラメーター設定シート'!$D$6+1),0))/Combin(T$4,'パラメーター設定シート'!$D$6+1))*100,"-")
</f>
        <v>22.72727273</v>
      </c>
      <c r="U5" s="30">
        <f>IFERROR(((Combin(U$4,'パラメーター設定シート'!$D$6+1)- IF(U$4-$Q5&gt;='パラメーター設定シート'!$D$6+1,Combin(U$4-$Q5,'パラメーター設定シート'!$D$6+1),0))/Combin(U$4,'パラメーター設定シート'!$D$6+1))*100,"-")
</f>
        <v>21.73913043</v>
      </c>
      <c r="V5" s="30">
        <f>IFERROR(((Combin(V$4,'パラメーター設定シート'!$D$6+1)- IF(V$4-$Q5&gt;='パラメーター設定シート'!$D$6+1,Combin(V$4-$Q5,'パラメーター設定シート'!$D$6+1),0))/Combin(V$4,'パラメーター設定シート'!$D$6+1))*100,"-")
</f>
        <v>20.83333333</v>
      </c>
      <c r="W5" s="30">
        <f>IFERROR(((Combin(W$4,'パラメーター設定シート'!$D$6+1)- IF(W$4-$Q5&gt;='パラメーター設定シート'!$D$6+1,Combin(W$4-$Q5,'パラメーター設定シート'!$D$6+1),0))/Combin(W$4,'パラメーター設定シート'!$D$6+1))*100,"-")
</f>
        <v>20</v>
      </c>
      <c r="X5" s="30">
        <f>IFERROR(((Combin(X$4,'パラメーター設定シート'!$D$6+1)- IF(X$4-$Q5&gt;='パラメーター設定シート'!$D$6+1,Combin(X$4-$Q5,'パラメーター設定シート'!$D$6+1),0))/Combin(X$4,'パラメーター設定シート'!$D$6+1))*100,"-")
</f>
        <v>19.23076923</v>
      </c>
      <c r="Y5" s="30">
        <f>IFERROR(((Combin(Y$4,'パラメーター設定シート'!$D$6+1)- IF(Y$4-$Q5&gt;='パラメーター設定シート'!$D$6+1,Combin(Y$4-$Q5,'パラメーター設定シート'!$D$6+1),0))/Combin(Y$4,'パラメーター設定シート'!$D$6+1))*100,"-")
</f>
        <v>18.51851852</v>
      </c>
      <c r="Z5" s="30">
        <f>IFERROR(((Combin(Z$4,'パラメーター設定シート'!$D$6+1)- IF(Z$4-$Q5&gt;='パラメーター設定シート'!$D$6+1,Combin(Z$4-$Q5,'パラメーター設定シート'!$D$6+1),0))/Combin(Z$4,'パラメーター設定シート'!$D$6+1))*100,"-")
</f>
        <v>17.85714286</v>
      </c>
      <c r="AA5" s="30">
        <f>IFERROR(((Combin(AA$4,'パラメーター設定シート'!$D$6+1)- IF(AA$4-$Q5&gt;='パラメーター設定シート'!$D$6+1,Combin(AA$4-$Q5,'パラメーター設定シート'!$D$6+1),0))/Combin(AA$4,'パラメーター設定シート'!$D$6+1))*100,"-")
</f>
        <v>17.24137931</v>
      </c>
      <c r="AB5" s="31">
        <f>IFERROR(((Combin(AB$4,'パラメーター設定シート'!$D$6+1)- IF(AB$4-$Q5&gt;='パラメーター設定シート'!$D$6+1,Combin(AB$4-$Q5,'パラメーター設定シート'!$D$6+1),0))/Combin(AB$4,'パラメーター設定シート'!$D$6+1))*100,"-")
</f>
        <v>16.66666667</v>
      </c>
      <c r="AC5" s="3"/>
    </row>
    <row r="6" ht="19.5" customHeight="1">
      <c r="A6" s="25"/>
      <c r="B6" s="32"/>
      <c r="C6" s="33">
        <f t="shared" ref="C6:C19" si="3">C5+1</f>
        <v>2</v>
      </c>
      <c r="D6" s="34">
        <f>IFERROR(((Combin(D$4,'パラメーター設定シート'!$D$6)-IF(D$4-$C6&gt;='パラメーター設定シート'!$D$6,Combin(D$4-$C6,'パラメーター設定シート'!$D$6),0))/Combin(D$4,'パラメーター設定シート'!$D$6))*100,"-")
</f>
        <v>36.84210526</v>
      </c>
      <c r="E6" s="35">
        <f>IFERROR(((Combin(E$4,'パラメーター設定シート'!$D$6)-IF(E$4-$C6&gt;='パラメーター設定シート'!$D$6,Combin(E$4-$C6,'パラメーター設定シート'!$D$6),0))/Combin(E$4,'パラメーター設定シート'!$D$6))*100,"-")
</f>
        <v>35.23809524</v>
      </c>
      <c r="F6" s="35">
        <f>IFERROR(((Combin(F$4,'パラメーター設定シート'!$D$6)-IF(F$4-$C6&gt;='パラメーター設定シート'!$D$6,Combin(F$4-$C6,'パラメーター設定シート'!$D$6),0))/Combin(F$4,'パラメーター設定シート'!$D$6))*100,"-")
</f>
        <v>33.76623377</v>
      </c>
      <c r="G6" s="35">
        <f>IFERROR(((Combin(G$4,'パラメーター設定シート'!$D$6)-IF(G$4-$C6&gt;='パラメーター設定シート'!$D$6,Combin(G$4-$C6,'パラメーター設定シート'!$D$6),0))/Combin(G$4,'パラメーター設定シート'!$D$6))*100,"-")
</f>
        <v>32.41106719</v>
      </c>
      <c r="H6" s="35">
        <f>IFERROR(((Combin(H$4,'パラメーター設定シート'!$D$6)-IF(H$4-$C6&gt;='パラメーター設定シート'!$D$6,Combin(H$4-$C6,'パラメーター設定シート'!$D$6),0))/Combin(H$4,'パラメーター設定シート'!$D$6))*100,"-")
</f>
        <v>31.15942029</v>
      </c>
      <c r="I6" s="35">
        <f>IFERROR(((Combin(I$4,'パラメーター設定シート'!$D$6)-IF(I$4-$C6&gt;='パラメーター設定シート'!$D$6,Combin(I$4-$C6,'パラメーター設定シート'!$D$6),0))/Combin(I$4,'パラメーター設定シート'!$D$6))*100,"-")
</f>
        <v>30</v>
      </c>
      <c r="J6" s="35">
        <f>IFERROR(((Combin(J$4,'パラメーター設定シート'!$D$6)-IF(J$4-$C6&gt;='パラメーター設定シート'!$D$6,Combin(J$4-$C6,'パラメーター設定シート'!$D$6),0))/Combin(J$4,'パラメーター設定シート'!$D$6))*100,"-")
</f>
        <v>28.92307692</v>
      </c>
      <c r="K6" s="35">
        <f>IFERROR(((Combin(K$4,'パラメーター設定シート'!$D$6)-IF(K$4-$C6&gt;='パラメーター設定シート'!$D$6,Combin(K$4-$C6,'パラメーター設定シート'!$D$6),0))/Combin(K$4,'パラメーター設定シート'!$D$6))*100,"-")
</f>
        <v>27.92022792</v>
      </c>
      <c r="L6" s="35">
        <f>IFERROR(((Combin(L$4,'パラメーター設定シート'!$D$6)-IF(L$4-$C6&gt;='パラメーター設定シート'!$D$6,Combin(L$4-$C6,'パラメーター設定シート'!$D$6),0))/Combin(L$4,'パラメーター設定シート'!$D$6))*100,"-")
</f>
        <v>26.98412698</v>
      </c>
      <c r="M6" s="35">
        <f>IFERROR(((Combin(M$4,'パラメーター設定シート'!$D$6)-IF(M$4-$C6&gt;='パラメーター設定シート'!$D$6,Combin(M$4-$C6,'パラメーター設定シート'!$D$6),0))/Combin(M$4,'パラメーター設定シート'!$D$6))*100,"-")
</f>
        <v>26.10837438</v>
      </c>
      <c r="N6" s="36">
        <f>IFERROR(((Combin(N$4,'パラメーター設定シート'!$D$6)-IF(N$4-$C6&gt;='パラメーター設定シート'!$D$6,Combin(N$4-$C6,'パラメーター設定シート'!$D$6),0))/Combin(N$4,'パラメーター設定シート'!$D$6))*100,"-")
</f>
        <v>25.28735632</v>
      </c>
      <c r="O6" s="3"/>
      <c r="P6" s="32"/>
      <c r="Q6" s="33">
        <f t="shared" ref="Q6:Q19" si="4">Q5+1</f>
        <v>2</v>
      </c>
      <c r="R6" s="34">
        <f>IFERROR(((Combin(R$4,'パラメーター設定シート'!$D$6+1)- IF(R$4-$Q6&gt;='パラメーター設定シート'!$D$6+1,Combin(R$4-$Q6,'パラメーター設定シート'!$D$6+1),0))/Combin(R$4,'パラメーター設定シート'!$D$6+1))*100,"-")
</f>
        <v>44.73684211</v>
      </c>
      <c r="S6" s="35">
        <f>IFERROR(((Combin(S$4,'パラメーター設定シート'!$D$6+1)- IF(S$4-$Q6&gt;='パラメーター設定シート'!$D$6+1,Combin(S$4-$Q6,'パラメーター設定シート'!$D$6+1),0))/Combin(S$4,'パラメーター設定シート'!$D$6+1))*100,"-")
</f>
        <v>42.85714286</v>
      </c>
      <c r="T6" s="35">
        <f>IFERROR(((Combin(T$4,'パラメーター設定シート'!$D$6+1)- IF(T$4-$Q6&gt;='パラメーター設定シート'!$D$6+1,Combin(T$4-$Q6,'パラメーター設定シート'!$D$6+1),0))/Combin(T$4,'パラメーター設定シート'!$D$6+1))*100,"-")
</f>
        <v>41.12554113</v>
      </c>
      <c r="U6" s="35">
        <f>IFERROR(((Combin(U$4,'パラメーター設定シート'!$D$6+1)- IF(U$4-$Q6&gt;='パラメーター設定シート'!$D$6+1,Combin(U$4-$Q6,'パラメーター設定シート'!$D$6+1),0))/Combin(U$4,'パラメーター設定シート'!$D$6+1))*100,"-")
</f>
        <v>39.5256917</v>
      </c>
      <c r="V6" s="35">
        <f>IFERROR(((Combin(V$4,'パラメーター設定シート'!$D$6+1)- IF(V$4-$Q6&gt;='パラメーター設定シート'!$D$6+1,Combin(V$4-$Q6,'パラメーター設定シート'!$D$6+1),0))/Combin(V$4,'パラメーター設定シート'!$D$6+1))*100,"-")
</f>
        <v>38.04347826</v>
      </c>
      <c r="W6" s="35">
        <f>IFERROR(((Combin(W$4,'パラメーター設定シート'!$D$6+1)- IF(W$4-$Q6&gt;='パラメーター設定シート'!$D$6+1,Combin(W$4-$Q6,'パラメーター設定シート'!$D$6+1),0))/Combin(W$4,'パラメーター設定シート'!$D$6+1))*100,"-")
</f>
        <v>36.66666667</v>
      </c>
      <c r="X6" s="35">
        <f>IFERROR(((Combin(X$4,'パラメーター設定シート'!$D$6+1)- IF(X$4-$Q6&gt;='パラメーター設定シート'!$D$6+1,Combin(X$4-$Q6,'パラメーター設定シート'!$D$6+1),0))/Combin(X$4,'パラメーター設定シート'!$D$6+1))*100,"-")
</f>
        <v>35.38461538</v>
      </c>
      <c r="Y6" s="35">
        <f>IFERROR(((Combin(Y$4,'パラメーター設定シート'!$D$6+1)- IF(Y$4-$Q6&gt;='パラメーター設定シート'!$D$6+1,Combin(Y$4-$Q6,'パラメーター設定シート'!$D$6+1),0))/Combin(Y$4,'パラメーター設定シート'!$D$6+1))*100,"-")
</f>
        <v>34.18803419</v>
      </c>
      <c r="Z6" s="35">
        <f>IFERROR(((Combin(Z$4,'パラメーター設定シート'!$D$6+1)- IF(Z$4-$Q6&gt;='パラメーター設定シート'!$D$6+1,Combin(Z$4-$Q6,'パラメーター設定シート'!$D$6+1),0))/Combin(Z$4,'パラメーター設定シート'!$D$6+1))*100,"-")
</f>
        <v>33.06878307</v>
      </c>
      <c r="AA6" s="35">
        <f>IFERROR(((Combin(AA$4,'パラメーター設定シート'!$D$6+1)- IF(AA$4-$Q6&gt;='パラメーター設定シート'!$D$6+1,Combin(AA$4-$Q6,'パラメーター設定シート'!$D$6+1),0))/Combin(AA$4,'パラメーター設定シート'!$D$6+1))*100,"-")
</f>
        <v>32.01970443</v>
      </c>
      <c r="AB6" s="36">
        <f>IFERROR(((Combin(AB$4,'パラメーター設定シート'!$D$6+1)- IF(AB$4-$Q6&gt;='パラメーター設定シート'!$D$6+1,Combin(AB$4-$Q6,'パラメーター設定シート'!$D$6+1),0))/Combin(AB$4,'パラメーター設定シート'!$D$6+1))*100,"-")
</f>
        <v>31.03448276</v>
      </c>
      <c r="AC6" s="3"/>
    </row>
    <row r="7" ht="19.5" customHeight="1">
      <c r="A7" s="25"/>
      <c r="B7" s="32"/>
      <c r="C7" s="33">
        <f t="shared" si="3"/>
        <v>3</v>
      </c>
      <c r="D7" s="34">
        <f>IFERROR(((Combin(D$4,'パラメーター設定シート'!$D$6)-IF(D$4-$C7&gt;='パラメーター設定シート'!$D$6,Combin(D$4-$C7,'パラメーター設定シート'!$D$6),0))/Combin(D$4,'パラメーター設定シート'!$D$6))*100,"-")
</f>
        <v>50.87719298</v>
      </c>
      <c r="E7" s="35">
        <f>IFERROR(((Combin(E$4,'パラメーター設定シート'!$D$6)-IF(E$4-$C7&gt;='パラメーター設定シート'!$D$6,Combin(E$4-$C7,'パラメーター設定シート'!$D$6),0))/Combin(E$4,'パラメーター設定シート'!$D$6))*100,"-")
</f>
        <v>48.87218045</v>
      </c>
      <c r="F7" s="35">
        <f>IFERROR(((Combin(F$4,'パラメーター設定シート'!$D$6)-IF(F$4-$C7&gt;='パラメーター設定シート'!$D$6,Combin(F$4-$C7,'パラメーター設定シート'!$D$6),0))/Combin(F$4,'パラメーター設定シート'!$D$6))*100,"-")
</f>
        <v>47.01298701</v>
      </c>
      <c r="G7" s="35">
        <f>IFERROR(((Combin(G$4,'パラメーター設定シート'!$D$6)-IF(G$4-$C7&gt;='パラメーター設定シート'!$D$6,Combin(G$4-$C7,'パラメーター設定シート'!$D$6),0))/Combin(G$4,'パラメーター設定シート'!$D$6))*100,"-")
</f>
        <v>45.28514963</v>
      </c>
      <c r="H7" s="35">
        <f>IFERROR(((Combin(H$4,'パラメーター設定シート'!$D$6)-IF(H$4-$C7&gt;='パラメーター設定シート'!$D$6,Combin(H$4-$C7,'パラメーター設定シート'!$D$6),0))/Combin(H$4,'パラメーター設定シート'!$D$6))*100,"-")
</f>
        <v>43.67588933</v>
      </c>
      <c r="I7" s="35">
        <f>IFERROR(((Combin(I$4,'パラメーター設定シート'!$D$6)-IF(I$4-$C7&gt;='パラメーター設定シート'!$D$6,Combin(I$4-$C7,'パラメーター設定シート'!$D$6),0))/Combin(I$4,'パラメーター設定シート'!$D$6))*100,"-")
</f>
        <v>42.17391304</v>
      </c>
      <c r="J7" s="35">
        <f>IFERROR(((Combin(J$4,'パラメーター設定シート'!$D$6)-IF(J$4-$C7&gt;='パラメーター設定シート'!$D$6,Combin(J$4-$C7,'パラメーター設定シート'!$D$6),0))/Combin(J$4,'パラメーター設定シート'!$D$6))*100,"-")
</f>
        <v>40.76923077</v>
      </c>
      <c r="K7" s="35">
        <f>IFERROR(((Combin(K$4,'パラメーター設定シート'!$D$6)-IF(K$4-$C7&gt;='パラメーター設定シート'!$D$6,Combin(K$4-$C7,'パラメーター設定シート'!$D$6),0))/Combin(K$4,'パラメーター設定シート'!$D$6))*100,"-")
</f>
        <v>39.45299145</v>
      </c>
      <c r="L7" s="35">
        <f>IFERROR(((Combin(L$4,'パラメーター設定シート'!$D$6)-IF(L$4-$C7&gt;='パラメーター設定シート'!$D$6,Combin(L$4-$C7,'パラメーター設定シート'!$D$6),0))/Combin(L$4,'パラメーター設定シート'!$D$6))*100,"-")
</f>
        <v>38.21733822</v>
      </c>
      <c r="M7" s="35">
        <f>IFERROR(((Combin(M$4,'パラメーター設定シート'!$D$6)-IF(M$4-$C7&gt;='パラメーター設定シート'!$D$6,Combin(M$4-$C7,'パラメーター設定シート'!$D$6),0))/Combin(M$4,'パラメーター設定シート'!$D$6))*100,"-")
</f>
        <v>37.05528188</v>
      </c>
      <c r="N7" s="36">
        <f>IFERROR(((Combin(N$4,'パラメーター設定シート'!$D$6)-IF(N$4-$C7&gt;='パラメーター設定シート'!$D$6,Combin(N$4-$C7,'パラメーター設定シート'!$D$6),0))/Combin(N$4,'パラメーター設定シート'!$D$6))*100,"-")
</f>
        <v>35.96059113</v>
      </c>
      <c r="O7" s="3"/>
      <c r="P7" s="32"/>
      <c r="Q7" s="33">
        <f t="shared" si="4"/>
        <v>3</v>
      </c>
      <c r="R7" s="34">
        <f>IFERROR(((Combin(R$4,'パラメーター設定シート'!$D$6+1)- IF(R$4-$Q7&gt;='パラメーター設定シート'!$D$6+1,Combin(R$4-$Q7,'パラメーター設定シート'!$D$6+1),0))/Combin(R$4,'パラメーター設定シート'!$D$6+1))*100,"-")
</f>
        <v>60.0877193</v>
      </c>
      <c r="S7" s="35">
        <f>IFERROR(((Combin(S$4,'パラメーター設定シート'!$D$6+1)- IF(S$4-$Q7&gt;='パラメーター設定シート'!$D$6+1,Combin(S$4-$Q7,'パラメーター設定シート'!$D$6+1),0))/Combin(S$4,'パラメーター設定シート'!$D$6+1))*100,"-")
</f>
        <v>57.89473684</v>
      </c>
      <c r="T7" s="35">
        <f>IFERROR(((Combin(T$4,'パラメーター設定シート'!$D$6+1)- IF(T$4-$Q7&gt;='パラメーター設定シート'!$D$6+1,Combin(T$4-$Q7,'パラメーター設定シート'!$D$6+1),0))/Combin(T$4,'パラメーター設定シート'!$D$6+1))*100,"-")
</f>
        <v>55.84415584</v>
      </c>
      <c r="U7" s="35">
        <f>IFERROR(((Combin(U$4,'パラメーター設定シート'!$D$6+1)- IF(U$4-$Q7&gt;='パラメーター設定シート'!$D$6+1,Combin(U$4-$Q7,'パラメーター設定シート'!$D$6+1),0))/Combin(U$4,'パラメーター設定シート'!$D$6+1))*100,"-")
</f>
        <v>53.92433653</v>
      </c>
      <c r="V7" s="35">
        <f>IFERROR(((Combin(V$4,'パラメーター設定シート'!$D$6+1)- IF(V$4-$Q7&gt;='パラメーター設定シート'!$D$6+1,Combin(V$4-$Q7,'パラメーター設定シート'!$D$6+1),0))/Combin(V$4,'パラメーター設定シート'!$D$6+1))*100,"-")
</f>
        <v>52.12450593</v>
      </c>
      <c r="W7" s="35">
        <f>IFERROR(((Combin(W$4,'パラメーター設定シート'!$D$6+1)- IF(W$4-$Q7&gt;='パラメーター設定シート'!$D$6+1,Combin(W$4-$Q7,'パラメーター設定シート'!$D$6+1),0))/Combin(W$4,'パラメーター設定シート'!$D$6+1))*100,"-")
</f>
        <v>50.43478261</v>
      </c>
      <c r="X7" s="35">
        <f>IFERROR(((Combin(X$4,'パラメーター設定シート'!$D$6+1)- IF(X$4-$Q7&gt;='パラメーター設定シート'!$D$6+1,Combin(X$4-$Q7,'パラメーター設定シート'!$D$6+1),0))/Combin(X$4,'パラメーター設定シート'!$D$6+1))*100,"-")
</f>
        <v>48.84615385</v>
      </c>
      <c r="Y7" s="35">
        <f>IFERROR(((Combin(Y$4,'パラメーター設定シート'!$D$6+1)- IF(Y$4-$Q7&gt;='パラメーター設定シート'!$D$6+1,Combin(Y$4-$Q7,'パラメーター設定シート'!$D$6+1),0))/Combin(Y$4,'パラメーター設定シート'!$D$6+1))*100,"-")
</f>
        <v>47.35042735</v>
      </c>
      <c r="Z7" s="35">
        <f>IFERROR(((Combin(Z$4,'パラメーター設定シート'!$D$6+1)- IF(Z$4-$Q7&gt;='パラメーター設定シート'!$D$6+1,Combin(Z$4-$Q7,'パラメーター設定シート'!$D$6+1),0))/Combin(Z$4,'パラメーター設定シート'!$D$6+1))*100,"-")
</f>
        <v>45.94017094</v>
      </c>
      <c r="AA7" s="35">
        <f>IFERROR(((Combin(AA$4,'パラメーター設定シート'!$D$6+1)- IF(AA$4-$Q7&gt;='パラメーター設定シート'!$D$6+1,Combin(AA$4-$Q7,'パラメーター設定シート'!$D$6+1),0))/Combin(AA$4,'パラメーター設定シート'!$D$6+1))*100,"-")
</f>
        <v>44.60864806</v>
      </c>
      <c r="AB7" s="36">
        <f>IFERROR(((Combin(AB$4,'パラメーター設定シート'!$D$6+1)- IF(AB$4-$Q7&gt;='パラメーター設定シート'!$D$6+1,Combin(AB$4-$Q7,'パラメーター設定シート'!$D$6+1),0))/Combin(AB$4,'パラメーター設定シート'!$D$6+1))*100,"-")
</f>
        <v>43.34975369</v>
      </c>
      <c r="AC7" s="3"/>
    </row>
    <row r="8" ht="19.5" customHeight="1">
      <c r="A8" s="25"/>
      <c r="B8" s="32"/>
      <c r="C8" s="33">
        <f t="shared" si="3"/>
        <v>4</v>
      </c>
      <c r="D8" s="34">
        <f>IFERROR(((Combin(D$4,'パラメーター設定シート'!$D$6)-IF(D$4-$C8&gt;='パラメーター設定シート'!$D$6,Combin(D$4-$C8,'パラメーター設定シート'!$D$6),0))/Combin(D$4,'パラメーター設定シート'!$D$6))*100,"-")
</f>
        <v>62.43550052</v>
      </c>
      <c r="E8" s="35">
        <f>IFERROR(((Combin(E$4,'パラメーター設定シート'!$D$6)-IF(E$4-$C8&gt;='パラメーター設定シート'!$D$6,Combin(E$4-$C8,'パラメーター設定シート'!$D$6),0))/Combin(E$4,'パラメーター設定シート'!$D$6))*100,"-")
</f>
        <v>60.23391813</v>
      </c>
      <c r="F8" s="35">
        <f>IFERROR(((Combin(F$4,'パラメーター設定シート'!$D$6)-IF(F$4-$C8&gt;='パラメーター設定シート'!$D$6,Combin(F$4-$C8,'パラメーター設定シート'!$D$6),0))/Combin(F$4,'パラメーター設定シート'!$D$6))*100,"-")
</f>
        <v>58.16814764</v>
      </c>
      <c r="G8" s="35">
        <f>IFERROR(((Combin(G$4,'パラメーター設定シート'!$D$6)-IF(G$4-$C8&gt;='パラメーター設定シート'!$D$6,Combin(G$4-$C8,'パラメーター設定シート'!$D$6),0))/Combin(G$4,'パラメーター設定シート'!$D$6))*100,"-")
</f>
        <v>56.22811971</v>
      </c>
      <c r="H8" s="35">
        <f>IFERROR(((Combin(H$4,'パラメーター設定シート'!$D$6)-IF(H$4-$C8&gt;='パラメーター設定シート'!$D$6,Combin(H$4-$C8,'パラメーター設定シート'!$D$6),0))/Combin(H$4,'パラメーター設定シート'!$D$6))*100,"-")
</f>
        <v>54.40429136</v>
      </c>
      <c r="I8" s="35">
        <f>IFERROR(((Combin(I$4,'パラメーター設定シート'!$D$6)-IF(I$4-$C8&gt;='パラメーター設定シート'!$D$6,Combin(I$4-$C8,'パラメーター設定シート'!$D$6),0))/Combin(I$4,'パラメーター設定シート'!$D$6))*100,"-")
</f>
        <v>52.68774704</v>
      </c>
      <c r="J8" s="35">
        <f>IFERROR(((Combin(J$4,'パラメーター設定シート'!$D$6)-IF(J$4-$C8&gt;='パラメーター設定シート'!$D$6,Combin(J$4-$C8,'パラメーター設定シート'!$D$6),0))/Combin(J$4,'パラメーター設定シート'!$D$6))*100,"-")
</f>
        <v>51.07023411</v>
      </c>
      <c r="K8" s="35">
        <f>IFERROR(((Combin(K$4,'パラメーター設定シート'!$D$6)-IF(K$4-$C8&gt;='パラメーター設定シート'!$D$6,Combin(K$4-$C8,'パラメーター設定シート'!$D$6),0))/Combin(K$4,'パラメーター設定シート'!$D$6))*100,"-")
</f>
        <v>49.54415954</v>
      </c>
      <c r="L8" s="35">
        <f>IFERROR(((Combin(L$4,'パラメーター設定シート'!$D$6)-IF(L$4-$C8&gt;='パラメーター設定シート'!$D$6,Combin(L$4-$C8,'パラメーター設定シート'!$D$6),0))/Combin(L$4,'パラメーター設定シート'!$D$6))*100,"-")
</f>
        <v>48.1025641</v>
      </c>
      <c r="M8" s="35">
        <f>IFERROR(((Combin(M$4,'パラメーター設定シート'!$D$6)-IF(M$4-$C8&gt;='パラメーター設定シート'!$D$6,Combin(M$4-$C8,'パラメーター設定シート'!$D$6),0))/Combin(M$4,'パラメーター設定シート'!$D$6))*100,"-")
</f>
        <v>46.73908467</v>
      </c>
      <c r="N8" s="36">
        <f>IFERROR(((Combin(N$4,'パラメーター設定シート'!$D$6)-IF(N$4-$C8&gt;='パラメーター設定シート'!$D$6,Combin(N$4-$C8,'パラメーター設定シート'!$D$6),0))/Combin(N$4,'パラメーター設定シート'!$D$6))*100,"-")
</f>
        <v>45.44791097</v>
      </c>
      <c r="O8" s="3"/>
      <c r="P8" s="32"/>
      <c r="Q8" s="33">
        <f t="shared" si="4"/>
        <v>4</v>
      </c>
      <c r="R8" s="34">
        <f>IFERROR(((Combin(R$4,'パラメーター設定シート'!$D$6+1)- IF(R$4-$Q8&gt;='パラメーター設定シート'!$D$6+1,Combin(R$4-$Q8,'パラメーター設定シート'!$D$6+1),0))/Combin(R$4,'パラメーター設定シート'!$D$6+1))*100,"-")
</f>
        <v>71.82662539</v>
      </c>
      <c r="S8" s="35">
        <f>IFERROR(((Combin(S$4,'パラメーター設定シート'!$D$6+1)- IF(S$4-$Q8&gt;='パラメーター設定シート'!$D$6+1,Combin(S$4-$Q8,'パラメーター設定シート'!$D$6+1),0))/Combin(S$4,'パラメーター設定シート'!$D$6+1))*100,"-")
</f>
        <v>69.59064327</v>
      </c>
      <c r="T8" s="35">
        <f>IFERROR(((Combin(T$4,'パラメーター設定シート'!$D$6+1)- IF(T$4-$Q8&gt;='パラメーター設定シート'!$D$6+1,Combin(T$4-$Q8,'パラメーター設定シート'!$D$6+1),0))/Combin(T$4,'パラメーター設定シート'!$D$6+1))*100,"-")
</f>
        <v>67.46411483</v>
      </c>
      <c r="U8" s="35">
        <f>IFERROR(((Combin(U$4,'パラメーター設定シート'!$D$6+1)- IF(U$4-$Q8&gt;='パラメーター設定シート'!$D$6+1,Combin(U$4-$Q8,'パラメーター設定シート'!$D$6+1),0))/Combin(U$4,'パラメーター設定シート'!$D$6+1))*100,"-")
</f>
        <v>65.4432524</v>
      </c>
      <c r="V8" s="35">
        <f>IFERROR(((Combin(V$4,'パラメーター設定シート'!$D$6+1)- IF(V$4-$Q8&gt;='パラメーター設定シート'!$D$6+1,Combin(V$4-$Q8,'パラメーター設定シート'!$D$6+1),0))/Combin(V$4,'パラメーター設定シート'!$D$6+1))*100,"-")
</f>
        <v>63.52343309</v>
      </c>
      <c r="W8" s="35">
        <f>IFERROR(((Combin(W$4,'パラメーター設定シート'!$D$6+1)- IF(W$4-$Q8&gt;='パラメーター設定シート'!$D$6+1,Combin(W$4-$Q8,'パラメーター設定シート'!$D$6+1),0))/Combin(W$4,'パラメーター設定シート'!$D$6+1))*100,"-")
</f>
        <v>61.69960474</v>
      </c>
      <c r="X8" s="35">
        <f>IFERROR(((Combin(X$4,'パラメーター設定シート'!$D$6+1)- IF(X$4-$Q8&gt;='パラメーター設定シート'!$D$6+1,Combin(X$4-$Q8,'パラメーター設定シート'!$D$6+1),0))/Combin(X$4,'パラメーター設定シート'!$D$6+1))*100,"-")
</f>
        <v>59.96655518</v>
      </c>
      <c r="Y8" s="35">
        <f>IFERROR(((Combin(Y$4,'パラメーター設定シート'!$D$6+1)- IF(Y$4-$Q8&gt;='パラメーター設定シート'!$D$6+1,Combin(Y$4-$Q8,'パラメーター設定シート'!$D$6+1),0))/Combin(Y$4,'パラメーター設定シート'!$D$6+1))*100,"-")
</f>
        <v>58.31908832</v>
      </c>
      <c r="Z8" s="35">
        <f>IFERROR(((Combin(Z$4,'パラメーター設定シート'!$D$6+1)- IF(Z$4-$Q8&gt;='パラメーター設定シート'!$D$6+1,Combin(Z$4-$Q8,'パラメーター設定シート'!$D$6+1),0))/Combin(Z$4,'パラメーター設定シート'!$D$6+1))*100,"-")
</f>
        <v>56.75213675</v>
      </c>
      <c r="AA8" s="35">
        <f>IFERROR(((Combin(AA$4,'パラメーター設定シート'!$D$6+1)- IF(AA$4-$Q8&gt;='パラメーター設定シート'!$D$6+1,Combin(AA$4-$Q8,'パラメーター設定シート'!$D$6+1),0))/Combin(AA$4,'パラメーター設定シート'!$D$6+1))*100,"-")
</f>
        <v>55.26083112</v>
      </c>
      <c r="AB8" s="36">
        <f>IFERROR(((Combin(AB$4,'パラメーター設定シート'!$D$6+1)- IF(AB$4-$Q8&gt;='パラメーター設定シート'!$D$6+1,Combin(AB$4-$Q8,'パラメーター設定シート'!$D$6+1),0))/Combin(AB$4,'パラメーター設定シート'!$D$6+1))*100,"-")
</f>
        <v>53.84054005</v>
      </c>
      <c r="AC8" s="3"/>
    </row>
    <row r="9" ht="19.5" customHeight="1">
      <c r="A9" s="25"/>
      <c r="B9" s="32"/>
      <c r="C9" s="33">
        <f t="shared" si="3"/>
        <v>5</v>
      </c>
      <c r="D9" s="34">
        <f>IFERROR(((Combin(D$4,'パラメーター設定シート'!$D$6)-IF(D$4-$C9&gt;='パラメーター設定シート'!$D$6,Combin(D$4-$C9,'パラメーター設定シート'!$D$6),0))/Combin(D$4,'パラメーター設定シート'!$D$6))*100,"-")
</f>
        <v>71.82662539</v>
      </c>
      <c r="E9" s="35">
        <f>IFERROR(((Combin(E$4,'パラメーター設定シート'!$D$6)-IF(E$4-$C9&gt;='パラメーター設定シート'!$D$6,Combin(E$4-$C9,'パラメーター設定シート'!$D$6),0))/Combin(E$4,'パラメーター設定シート'!$D$6))*100,"-")
</f>
        <v>69.59064327</v>
      </c>
      <c r="F9" s="35">
        <f>IFERROR(((Combin(F$4,'パラメーター設定シート'!$D$6)-IF(F$4-$C9&gt;='パラメーター設定シート'!$D$6,Combin(F$4-$C9,'パラメーター設定シート'!$D$6),0))/Combin(F$4,'パラメーター設定シート'!$D$6))*100,"-")
</f>
        <v>67.46411483</v>
      </c>
      <c r="G9" s="35">
        <f>IFERROR(((Combin(G$4,'パラメーター設定シート'!$D$6)-IF(G$4-$C9&gt;='パラメーター設定シート'!$D$6,Combin(G$4-$C9,'パラメーター設定シート'!$D$6),0))/Combin(G$4,'パラメーター設定シート'!$D$6))*100,"-")
</f>
        <v>65.4432524</v>
      </c>
      <c r="H9" s="35">
        <f>IFERROR(((Combin(H$4,'パラメーター設定シート'!$D$6)-IF(H$4-$C9&gt;='パラメーター設定シート'!$D$6,Combin(H$4-$C9,'パラメーター設定シート'!$D$6),0))/Combin(H$4,'パラメーター設定シート'!$D$6))*100,"-")
</f>
        <v>63.52343309</v>
      </c>
      <c r="I9" s="35">
        <f>IFERROR(((Combin(I$4,'パラメーター設定シート'!$D$6)-IF(I$4-$C9&gt;='パラメーター設定シート'!$D$6,Combin(I$4-$C9,'パラメーター設定シート'!$D$6),0))/Combin(I$4,'パラメーター設定シート'!$D$6))*100,"-")
</f>
        <v>61.69960474</v>
      </c>
      <c r="J9" s="35">
        <f>IFERROR(((Combin(J$4,'パラメーター設定シート'!$D$6)-IF(J$4-$C9&gt;='パラメーター設定シート'!$D$6,Combin(J$4-$C9,'パラメーター設定シート'!$D$6),0))/Combin(J$4,'パラメーター設定シート'!$D$6))*100,"-")
</f>
        <v>59.96655518</v>
      </c>
      <c r="K9" s="35">
        <f>IFERROR(((Combin(K$4,'パラメーター設定シート'!$D$6)-IF(K$4-$C9&gt;='パラメーター設定シート'!$D$6,Combin(K$4-$C9,'パラメーター設定シート'!$D$6),0))/Combin(K$4,'パラメーター設定シート'!$D$6))*100,"-")
</f>
        <v>58.31908832</v>
      </c>
      <c r="L9" s="35">
        <f>IFERROR(((Combin(L$4,'パラメーター設定シート'!$D$6)-IF(L$4-$C9&gt;='パラメーター設定シート'!$D$6,Combin(L$4-$C9,'パラメーター設定シート'!$D$6),0))/Combin(L$4,'パラメーター設定シート'!$D$6))*100,"-")
</f>
        <v>56.75213675</v>
      </c>
      <c r="M9" s="35">
        <f>IFERROR(((Combin(M$4,'パラメーター設定シート'!$D$6)-IF(M$4-$C9&gt;='パラメーター設定シート'!$D$6,Combin(M$4-$C9,'パラメーター設定シート'!$D$6),0))/Combin(M$4,'パラメーター設定シート'!$D$6))*100,"-")
</f>
        <v>55.26083112</v>
      </c>
      <c r="N9" s="36">
        <f>IFERROR(((Combin(N$4,'パラメーター設定シート'!$D$6)-IF(N$4-$C9&gt;='パラメーター設定シート'!$D$6,Combin(N$4-$C9,'パラメーター設定シート'!$D$6),0))/Combin(N$4,'パラメーター設定シート'!$D$6))*100,"-")
</f>
        <v>53.84054005</v>
      </c>
      <c r="O9" s="3"/>
      <c r="P9" s="32"/>
      <c r="Q9" s="33">
        <f t="shared" si="4"/>
        <v>5</v>
      </c>
      <c r="R9" s="34">
        <f>IFERROR(((Combin(R$4,'パラメーター設定シート'!$D$6+1)- IF(R$4-$Q9&gt;='パラメーター設定シート'!$D$6+1,Combin(R$4-$Q9,'パラメーター設定シート'!$D$6+1),0))/Combin(R$4,'パラメーター設定シート'!$D$6+1))*100,"-")
</f>
        <v>80.63080495</v>
      </c>
      <c r="S9" s="35">
        <f>IFERROR(((Combin(S$4,'パラメーター設定シート'!$D$6+1)- IF(S$4-$Q9&gt;='パラメーター設定シート'!$D$6+1,Combin(S$4-$Q9,'パラメーター設定シート'!$D$6+1),0))/Combin(S$4,'パラメーター設定シート'!$D$6+1))*100,"-")
</f>
        <v>78.53457172</v>
      </c>
      <c r="T9" s="35">
        <f>IFERROR(((Combin(T$4,'パラメーター設定シート'!$D$6+1)- IF(T$4-$Q9&gt;='パラメーター設定シート'!$D$6+1,Combin(T$4-$Q9,'パラメーター設定シート'!$D$6+1),0))/Combin(T$4,'パラメーター設定シート'!$D$6+1))*100,"-")
</f>
        <v>76.50186071</v>
      </c>
      <c r="U9" s="35">
        <f>IFERROR(((Combin(U$4,'パラメーター設定シート'!$D$6+1)- IF(U$4-$Q9&gt;='パラメーター設定シート'!$D$6+1,Combin(U$4-$Q9,'パラメーター設定シート'!$D$6+1),0))/Combin(U$4,'パラメーター設定シート'!$D$6+1))*100,"-")
</f>
        <v>74.53713335</v>
      </c>
      <c r="V9" s="35">
        <f>IFERROR(((Combin(V$4,'パラメーター設定シート'!$D$6+1)- IF(V$4-$Q9&gt;='パラメーター設定シート'!$D$6+1,Combin(V$4-$Q9,'パラメーター設定シート'!$D$6+1),0))/Combin(V$4,'パラメーター設定シート'!$D$6+1))*100,"-")
</f>
        <v>72.64257482</v>
      </c>
      <c r="W9" s="35">
        <f>IFERROR(((Combin(W$4,'パラメーター設定シート'!$D$6+1)- IF(W$4-$Q9&gt;='パラメーター設定シート'!$D$6+1,Combin(W$4-$Q9,'パラメーター設定シート'!$D$6+1),0))/Combin(W$4,'パラメーター設定シート'!$D$6+1))*100,"-")
</f>
        <v>70.81874647</v>
      </c>
      <c r="X9" s="35">
        <f>IFERROR(((Combin(X$4,'パラメーター設定シート'!$D$6+1)- IF(X$4-$Q9&gt;='パラメーター設定シート'!$D$6+1,Combin(X$4-$Q9,'パラメーター設定シート'!$D$6+1),0))/Combin(X$4,'パラメーター設定シート'!$D$6+1))*100,"-")
</f>
        <v>69.06506537</v>
      </c>
      <c r="Y9" s="35">
        <f>IFERROR(((Combin(Y$4,'パラメーター設定シート'!$D$6+1)- IF(Y$4-$Q9&gt;='パラメーター設定シート'!$D$6+1,Combin(Y$4-$Q9,'パラメーター設定シート'!$D$6+1),0))/Combin(Y$4,'パラメーター設定シート'!$D$6+1))*100,"-")
</f>
        <v>67.38015608</v>
      </c>
      <c r="Z9" s="35">
        <f>IFERROR(((Combin(Z$4,'パラメーター設定シート'!$D$6+1)- IF(Z$4-$Q9&gt;='パラメーター設定シート'!$D$6+1,Combin(Z$4-$Q9,'パラメーター設定シート'!$D$6+1),0))/Combin(Z$4,'パラメーター設定シート'!$D$6+1))*100,"-")
</f>
        <v>65.76210826</v>
      </c>
      <c r="AA9" s="35">
        <f>IFERROR(((Combin(AA$4,'パラメーター設定シート'!$D$6+1)- IF(AA$4-$Q9&gt;='パラメーター設定シート'!$D$6+1,Combin(AA$4-$Q9,'パラメーター設定シート'!$D$6+1),0))/Combin(AA$4,'パラメーター設定シート'!$D$6+1))*100,"-")
</f>
        <v>64.2086649</v>
      </c>
      <c r="AB9" s="36">
        <f>IFERROR(((Combin(AB$4,'パラメーター設定シート'!$D$6+1)- IF(AB$4-$Q9&gt;='パラメーター設定シート'!$D$6+1,Combin(AB$4-$Q9,'パラメーター設定シート'!$D$6+1),0))/Combin(AB$4,'パラメーター設定シート'!$D$6+1))*100,"-")
</f>
        <v>62.71735927</v>
      </c>
      <c r="AC9" s="3"/>
    </row>
    <row r="10" ht="19.5" customHeight="1">
      <c r="A10" s="25"/>
      <c r="B10" s="32"/>
      <c r="C10" s="33">
        <f t="shared" si="3"/>
        <v>6</v>
      </c>
      <c r="D10" s="34">
        <f>IFERROR(((Combin(D$4,'パラメーター設定シート'!$D$6)-IF(D$4-$C10&gt;='パラメーター設定シート'!$D$6,Combin(D$4-$C10,'パラメーター設定シート'!$D$6),0))/Combin(D$4,'パラメーター設定シート'!$D$6))*100,"-")
</f>
        <v>79.33952528</v>
      </c>
      <c r="E10" s="35">
        <f>IFERROR(((Combin(E$4,'パラメーター設定シート'!$D$6)-IF(E$4-$C10&gt;='パラメーター設定シート'!$D$6,Combin(E$4-$C10,'パラメーター設定シート'!$D$6),0))/Combin(E$4,'パラメーター設定シート'!$D$6))*100,"-")
</f>
        <v>77.19298246</v>
      </c>
      <c r="F10" s="35">
        <f>IFERROR(((Combin(F$4,'パラメーター設定シート'!$D$6)-IF(F$4-$C10&gt;='パラメーター設定シート'!$D$6,Combin(F$4-$C10,'パラメーター設定シート'!$D$6),0))/Combin(F$4,'パラメーター設定シート'!$D$6))*100,"-")
</f>
        <v>75.11961722</v>
      </c>
      <c r="G10" s="35">
        <f>IFERROR(((Combin(G$4,'パラメーター設定シート'!$D$6)-IF(G$4-$C10&gt;='パラメーター設定シート'!$D$6,Combin(G$4-$C10,'パラメーター設定シート'!$D$6),0))/Combin(G$4,'パラメーター設定シート'!$D$6))*100,"-")
</f>
        <v>73.12252964</v>
      </c>
      <c r="H10" s="35">
        <f>IFERROR(((Combin(H$4,'パラメーター設定シート'!$D$6)-IF(H$4-$C10&gt;='パラメーター設定シート'!$D$6,Combin(H$4-$C10,'パラメーター設定シート'!$D$6),0))/Combin(H$4,'パラメーター設定シート'!$D$6))*100,"-")
</f>
        <v>71.20271033</v>
      </c>
      <c r="I10" s="35">
        <f>IFERROR(((Combin(I$4,'パラメーター設定シート'!$D$6)-IF(I$4-$C10&gt;='パラメーター設定シート'!$D$6,Combin(I$4-$C10,'パラメーター設定シート'!$D$6),0))/Combin(I$4,'パラメーター設定シート'!$D$6))*100,"-")
</f>
        <v>69.35968379</v>
      </c>
      <c r="J10" s="35">
        <f>IFERROR(((Combin(J$4,'パラメーター設定シート'!$D$6)-IF(J$4-$C10&gt;='パラメーター設定シート'!$D$6,Combin(J$4-$C10,'パラメーター設定シート'!$D$6),0))/Combin(J$4,'パラメーター設定シート'!$D$6))*100,"-")
</f>
        <v>67.59197324</v>
      </c>
      <c r="K10" s="35">
        <f>IFERROR(((Combin(K$4,'パラメーター設定シート'!$D$6)-IF(K$4-$C10&gt;='パラメーター設定シート'!$D$6,Combin(K$4-$C10,'パラメーター設定シート'!$D$6),0))/Combin(K$4,'パラメーター設定シート'!$D$6))*100,"-")
</f>
        <v>65.8974359</v>
      </c>
      <c r="L10" s="35">
        <f>IFERROR(((Combin(L$4,'パラメーター設定シート'!$D$6)-IF(L$4-$C10&gt;='パラメーター設定シート'!$D$6,Combin(L$4-$C10,'パラメーター設定シート'!$D$6),0))/Combin(L$4,'パラメーター設定シート'!$D$6))*100,"-")
</f>
        <v>64.27350427</v>
      </c>
      <c r="M10" s="35">
        <f>IFERROR(((Combin(M$4,'パラメーター設定シート'!$D$6)-IF(M$4-$C10&gt;='パラメーター設定シート'!$D$6,Combin(M$4-$C10,'パラメーター設定シート'!$D$6),0))/Combin(M$4,'パラメーター設定シート'!$D$6))*100,"-")
</f>
        <v>62.71735927</v>
      </c>
      <c r="N10" s="36">
        <f>IFERROR(((Combin(N$4,'パラメーター設定シート'!$D$6)-IF(N$4-$C10&gt;='パラメーター設定シート'!$D$6,Combin(N$4-$C10,'パラメーター設定シート'!$D$6),0))/Combin(N$4,'パラメーター設定シート'!$D$6))*100,"-")
</f>
        <v>61.22605364</v>
      </c>
      <c r="O10" s="3"/>
      <c r="P10" s="32"/>
      <c r="Q10" s="33">
        <f t="shared" si="4"/>
        <v>6</v>
      </c>
      <c r="R10" s="34">
        <f>IFERROR(((Combin(R$4,'パラメーター設定シート'!$D$6+1)- IF(R$4-$Q10&gt;='パラメーター設定シート'!$D$6+1,Combin(R$4-$Q10,'パラメーター設定シート'!$D$6+1),0))/Combin(R$4,'パラメーター設定シート'!$D$6+1))*100,"-")
</f>
        <v>87.0872033</v>
      </c>
      <c r="S10" s="35">
        <f>IFERROR(((Combin(S$4,'パラメーター設定シート'!$D$6+1)- IF(S$4-$Q10&gt;='パラメーター設定シート'!$D$6+1,Combin(S$4-$Q10,'パラメーター設定シート'!$D$6+1),0))/Combin(S$4,'パラメーター設定シート'!$D$6+1))*100,"-")
</f>
        <v>85.24251806</v>
      </c>
      <c r="T10" s="35">
        <f>IFERROR(((Combin(T$4,'パラメーター設定シート'!$D$6+1)- IF(T$4-$Q10&gt;='パラメーター設定シート'!$D$6+1,Combin(T$4-$Q10,'パラメーター設定シート'!$D$6+1),0))/Combin(T$4,'パラメーター設定シート'!$D$6+1))*100,"-")
</f>
        <v>83.41307815</v>
      </c>
      <c r="U10" s="35">
        <f>IFERROR(((Combin(U$4,'パラメーター設定シート'!$D$6+1)- IF(U$4-$Q10&gt;='パラメーター設定シート'!$D$6+1,Combin(U$4-$Q10,'パラメーター設定シート'!$D$6+1),0))/Combin(U$4,'パラメーター設定シート'!$D$6+1))*100,"-")
</f>
        <v>81.61015186</v>
      </c>
      <c r="V10" s="35">
        <f>IFERROR(((Combin(V$4,'パラメーター設定シート'!$D$6+1)- IF(V$4-$Q10&gt;='パラメーター設定シート'!$D$6+1,Combin(V$4-$Q10,'パラメーター設定シート'!$D$6+1),0))/Combin(V$4,'パラメーター設定シート'!$D$6+1))*100,"-")
</f>
        <v>79.84189723</v>
      </c>
      <c r="W10" s="35">
        <f>IFERROR(((Combin(W$4,'パラメーター設定シート'!$D$6+1)- IF(W$4-$Q10&gt;='パラメーター設定シート'!$D$6+1,Combin(W$4-$Q10,'パラメーター設定シート'!$D$6+1),0))/Combin(W$4,'パラメーター設定シート'!$D$6+1))*100,"-")
</f>
        <v>78.11405985</v>
      </c>
      <c r="X10" s="35">
        <f>IFERROR(((Combin(X$4,'パラメーター設定シート'!$D$6+1)- IF(X$4-$Q10&gt;='パラメーター設定シート'!$D$6+1,Combin(X$4-$Q10,'パラメーター設定シート'!$D$6+1),0))/Combin(X$4,'パラメーター設定シート'!$D$6+1))*100,"-")
</f>
        <v>76.430526</v>
      </c>
      <c r="Y10" s="35">
        <f>IFERROR(((Combin(Y$4,'パラメーター設定シート'!$D$6+1)- IF(Y$4-$Q10&gt;='パラメーター設定シート'!$D$6+1,Combin(Y$4-$Q10,'パラメーター設定シート'!$D$6+1),0))/Combin(Y$4,'パラメーター設定シート'!$D$6+1))*100,"-")
</f>
        <v>74.79375697</v>
      </c>
      <c r="Z10" s="35">
        <f>IFERROR(((Combin(Z$4,'パラメーター設定シート'!$D$6+1)- IF(Z$4-$Q10&gt;='パラメーター設定シート'!$D$6+1,Combin(Z$4-$Q10,'パラメーター設定シート'!$D$6+1),0))/Combin(Z$4,'パラメーター設定シート'!$D$6+1))*100,"-")
</f>
        <v>73.20512821</v>
      </c>
      <c r="AA10" s="35">
        <f>IFERROR(((Combin(AA$4,'パラメーター設定シート'!$D$6+1)- IF(AA$4-$Q10&gt;='パラメーター設定シート'!$D$6+1,Combin(AA$4-$Q10,'パラメーター設定シート'!$D$6+1),0))/Combin(AA$4,'パラメーター設定シート'!$D$6+1))*100,"-")
</f>
        <v>71.66519304</v>
      </c>
      <c r="AB10" s="36">
        <f>IFERROR(((Combin(AB$4,'パラメーター設定シート'!$D$6+1)- IF(AB$4-$Q10&gt;='パラメーター設定シート'!$D$6+1,Combin(AB$4-$Q10,'パラメーター設定シート'!$D$6+1),0))/Combin(AB$4,'パラメーター設定シート'!$D$6+1))*100,"-")
</f>
        <v>70.17388742</v>
      </c>
      <c r="AC10" s="3"/>
    </row>
    <row r="11" ht="19.5" customHeight="1">
      <c r="A11" s="25"/>
      <c r="B11" s="32"/>
      <c r="C11" s="33">
        <f t="shared" si="3"/>
        <v>7</v>
      </c>
      <c r="D11" s="34">
        <f>IFERROR(((Combin(D$4,'パラメーター設定シート'!$D$6)-IF(D$4-$C11&gt;='パラメーター設定シート'!$D$6,Combin(D$4-$C11,'パラメーター設定シート'!$D$6),0))/Combin(D$4,'パラメーター設定シート'!$D$6))*100,"-")
</f>
        <v>85.24251806</v>
      </c>
      <c r="E11" s="35">
        <f>IFERROR(((Combin(E$4,'パラメーター設定シート'!$D$6)-IF(E$4-$C11&gt;='パラメーター設定シート'!$D$6,Combin(E$4-$C11,'パラメーター設定シート'!$D$6),0))/Combin(E$4,'パラメーター設定シート'!$D$6))*100,"-")
</f>
        <v>83.2748538</v>
      </c>
      <c r="F11" s="35">
        <f>IFERROR(((Combin(F$4,'パラメーター設定シート'!$D$6)-IF(F$4-$C11&gt;='パラメーター設定シート'!$D$6,Combin(F$4-$C11,'パラメーター設定シート'!$D$6),0))/Combin(F$4,'パラメーター設定シート'!$D$6))*100,"-")
</f>
        <v>81.33971292</v>
      </c>
      <c r="G11" s="35">
        <f>IFERROR(((Combin(G$4,'パラメーター設定シート'!$D$6)-IF(G$4-$C11&gt;='パラメーター設定シート'!$D$6,Combin(G$4-$C11,'パラメーター設定シート'!$D$6),0))/Combin(G$4,'パラメーター設定シート'!$D$6))*100,"-")
</f>
        <v>79.44664032</v>
      </c>
      <c r="H11" s="35">
        <f>IFERROR(((Combin(H$4,'パラメーター設定シート'!$D$6)-IF(H$4-$C11&gt;='パラメーター設定シート'!$D$6,Combin(H$4-$C11,'パラメーター設定シート'!$D$6),0))/Combin(H$4,'パラメーター設定シート'!$D$6))*100,"-")
</f>
        <v>77.60210804</v>
      </c>
      <c r="I11" s="35">
        <f>IFERROR(((Combin(I$4,'パラメーター設定シート'!$D$6)-IF(I$4-$C11&gt;='パラメーター設定シート'!$D$6,Combin(I$4-$C11,'パラメーター設定シート'!$D$6),0))/Combin(I$4,'パラメーター設定シート'!$D$6))*100,"-")
</f>
        <v>75.81027668</v>
      </c>
      <c r="J11" s="35">
        <f>IFERROR(((Combin(J$4,'パラメーター設定シート'!$D$6)-IF(J$4-$C11&gt;='パラメーター設定シート'!$D$6,Combin(J$4-$C11,'パラメーター設定シート'!$D$6),0))/Combin(J$4,'パラメーター設定シート'!$D$6))*100,"-")
</f>
        <v>74.0735786</v>
      </c>
      <c r="K11" s="35">
        <f>IFERROR(((Combin(K$4,'パラメーター設定シート'!$D$6)-IF(K$4-$C11&gt;='パラメーター設定シート'!$D$6,Combin(K$4-$C11,'パラメーター設定シート'!$D$6),0))/Combin(K$4,'パラメーター設定シート'!$D$6))*100,"-")
</f>
        <v>72.39316239</v>
      </c>
      <c r="L11" s="35">
        <f>IFERROR(((Combin(L$4,'パラメーター設定シート'!$D$6)-IF(L$4-$C11&gt;='パラメーター設定シート'!$D$6,Combin(L$4-$C11,'パラメーター設定シート'!$D$6),0))/Combin(L$4,'パラメーター設定シート'!$D$6))*100,"-")
</f>
        <v>70.76923077</v>
      </c>
      <c r="M11" s="35">
        <f>IFERROR(((Combin(M$4,'パラメーター設定シート'!$D$6)-IF(M$4-$C11&gt;='パラメーター設定シート'!$D$6,Combin(M$4-$C11,'パラメーター設定シート'!$D$6),0))/Combin(M$4,'パラメーター設定シート'!$D$6))*100,"-")
</f>
        <v>69.20129679</v>
      </c>
      <c r="N11" s="36">
        <f>IFERROR(((Combin(N$4,'パラメーター設定シート'!$D$6)-IF(N$4-$C11&gt;='パラメーター設定シート'!$D$6,Combin(N$4-$C11,'パラメーター設定シート'!$D$6),0))/Combin(N$4,'パラメーター設定シート'!$D$6))*100,"-")
</f>
        <v>67.68837803</v>
      </c>
      <c r="O11" s="3"/>
      <c r="P11" s="32"/>
      <c r="Q11" s="33">
        <f t="shared" si="4"/>
        <v>7</v>
      </c>
      <c r="R11" s="34">
        <f>IFERROR(((Combin(R$4,'パラメーター設定シート'!$D$6+1)- IF(R$4-$Q11&gt;='パラメーター設定シート'!$D$6+1,Combin(R$4-$Q11,'パラメーター設定シート'!$D$6+1),0))/Combin(R$4,'パラメーター設定シート'!$D$6+1))*100,"-")
</f>
        <v>91.69891641</v>
      </c>
      <c r="S11" s="35">
        <f>IFERROR(((Combin(S$4,'パラメーター設定シート'!$D$6+1)- IF(S$4-$Q11&gt;='パラメーター設定シート'!$D$6+1,Combin(S$4-$Q11,'パラメーター設定シート'!$D$6+1),0))/Combin(S$4,'パラメーター設定シート'!$D$6+1))*100,"-")
</f>
        <v>90.16167871</v>
      </c>
      <c r="T11" s="35">
        <f>IFERROR(((Combin(T$4,'パラメーター設定シート'!$D$6+1)- IF(T$4-$Q11&gt;='パラメーター設定シート'!$D$6+1,Combin(T$4-$Q11,'パラメーター設定シート'!$D$6+1),0))/Combin(T$4,'パラメーター設定シート'!$D$6+1))*100,"-")
</f>
        <v>88.59649123</v>
      </c>
      <c r="U11" s="35">
        <f>IFERROR(((Combin(U$4,'パラメーター設定シート'!$D$6+1)- IF(U$4-$Q11&gt;='パラメーター設定シート'!$D$6+1,Combin(U$4-$Q11,'パラメーター設定シート'!$D$6+1),0))/Combin(U$4,'パラメーター設定シート'!$D$6+1))*100,"-")
</f>
        <v>87.01893073</v>
      </c>
      <c r="V11" s="35">
        <f>IFERROR(((Combin(V$4,'パラメーター設定シート'!$D$6+1)- IF(V$4-$Q11&gt;='パラメーター設定シート'!$D$6+1,Combin(V$4-$Q11,'パラメーター設定シート'!$D$6+1),0))/Combin(V$4,'パラメーター設定シート'!$D$6+1))*100,"-")
</f>
        <v>85.44137022</v>
      </c>
      <c r="W11" s="35">
        <f>IFERROR(((Combin(W$4,'パラメーター設定シート'!$D$6+1)- IF(W$4-$Q11&gt;='パラメーター設定シート'!$D$6+1,Combin(W$4-$Q11,'パラメーター設定シート'!$D$6+1),0))/Combin(W$4,'パラメーター設定シート'!$D$6+1))*100,"-")
</f>
        <v>83.87351779</v>
      </c>
      <c r="X11" s="35">
        <f>IFERROR(((Combin(X$4,'パラメーター設定シート'!$D$6+1)- IF(X$4-$Q11&gt;='パラメーター設定シート'!$D$6+1,Combin(X$4-$Q11,'パラメーター設定シート'!$D$6+1),0))/Combin(X$4,'パラメーター設定シート'!$D$6+1))*100,"-")
</f>
        <v>82.3228945</v>
      </c>
      <c r="Y11" s="35">
        <f>IFERROR(((Combin(Y$4,'パラメーター設定シート'!$D$6+1)- IF(Y$4-$Q11&gt;='パラメーター設定シート'!$D$6+1,Combin(Y$4-$Q11,'パラメーター設定シート'!$D$6+1),0))/Combin(Y$4,'パラメーター設定シート'!$D$6+1))*100,"-")
</f>
        <v>80.7952434</v>
      </c>
      <c r="Z11" s="35">
        <f>IFERROR(((Combin(Z$4,'パラメーター設定シート'!$D$6+1)- IF(Z$4-$Q11&gt;='パラメーター設定シート'!$D$6+1,Combin(Z$4-$Q11,'パラメーター設定シート'!$D$6+1),0))/Combin(Z$4,'パラメーター設定シート'!$D$6+1))*100,"-")
</f>
        <v>79.29487179</v>
      </c>
      <c r="AA11" s="35">
        <f>IFERROR(((Combin(AA$4,'パラメーター設定シート'!$D$6+1)- IF(AA$4-$Q11&gt;='パラメーター設定シート'!$D$6+1,Combin(AA$4-$Q11,'パラメーター設定シート'!$D$6+1),0))/Combin(AA$4,'パラメーター設定シート'!$D$6+1))*100,"-")
</f>
        <v>77.82493369</v>
      </c>
      <c r="AB11" s="36">
        <f>IFERROR(((Combin(AB$4,'パラメーター設定シート'!$D$6+1)- IF(AB$4-$Q11&gt;='パラメーター設定シート'!$D$6+1,Combin(AB$4-$Q11,'パラメーター設定シート'!$D$6+1),0))/Combin(AB$4,'パラメーター設定シート'!$D$6+1))*100,"-")
</f>
        <v>76.38766087</v>
      </c>
      <c r="AC11" s="3"/>
    </row>
    <row r="12" ht="19.5" customHeight="1">
      <c r="A12" s="25"/>
      <c r="B12" s="32"/>
      <c r="C12" s="33">
        <f t="shared" si="3"/>
        <v>8</v>
      </c>
      <c r="D12" s="34">
        <f>IFERROR(((Combin(D$4,'パラメーター設定シート'!$D$6)-IF(D$4-$C12&gt;='パラメーター設定シート'!$D$6,Combin(D$4-$C12,'パラメーター設定シート'!$D$6),0))/Combin(D$4,'パラメーター設定シート'!$D$6))*100,"-")
</f>
        <v>89.78328173</v>
      </c>
      <c r="E12" s="35">
        <f>IFERROR(((Combin(E$4,'パラメーター設定シート'!$D$6)-IF(E$4-$C12&gt;='パラメーター設定シート'!$D$6,Combin(E$4-$C12,'パラメーター設定シート'!$D$6),0))/Combin(E$4,'パラメーター設定シート'!$D$6))*100,"-")
</f>
        <v>88.053467</v>
      </c>
      <c r="F12" s="35">
        <f>IFERROR(((Combin(F$4,'パラメーター設定シート'!$D$6)-IF(F$4-$C12&gt;='パラメーター設定シート'!$D$6,Combin(F$4-$C12,'パラメーター設定シート'!$D$6),0))/Combin(F$4,'パラメーター設定シート'!$D$6))*100,"-")
</f>
        <v>86.31578947</v>
      </c>
      <c r="G12" s="35">
        <f>IFERROR(((Combin(G$4,'パラメーター設定シート'!$D$6)-IF(G$4-$C12&gt;='パラメーター設定シート'!$D$6,Combin(G$4-$C12,'パラメーター設定シート'!$D$6),0))/Combin(G$4,'パラメーター設定シート'!$D$6))*100,"-")
</f>
        <v>84.58498024</v>
      </c>
      <c r="H12" s="35">
        <f>IFERROR(((Combin(H$4,'パラメーター設定シート'!$D$6)-IF(H$4-$C12&gt;='パラメーター設定シート'!$D$6,Combin(H$4-$C12,'パラメーター設定シート'!$D$6),0))/Combin(H$4,'パラメーター設定シート'!$D$6))*100,"-")
</f>
        <v>82.87220026</v>
      </c>
      <c r="I12" s="35">
        <f>IFERROR(((Combin(I$4,'パラメーター設定シート'!$D$6)-IF(I$4-$C12&gt;='パラメーター設定シート'!$D$6,Combin(I$4-$C12,'パラメーター設定シート'!$D$6),0))/Combin(I$4,'パラメーター設定シート'!$D$6))*100,"-")
</f>
        <v>81.18577075</v>
      </c>
      <c r="J12" s="35">
        <f>IFERROR(((Combin(J$4,'パラメーター設定シート'!$D$6)-IF(J$4-$C12&gt;='パラメーター設定シート'!$D$6,Combin(J$4-$C12,'パラメーター設定シート'!$D$6),0))/Combin(J$4,'パラメーター設定シート'!$D$6))*100,"-")
</f>
        <v>79.53177258</v>
      </c>
      <c r="K12" s="35">
        <f>IFERROR(((Combin(K$4,'パラメーター設定シート'!$D$6)-IF(K$4-$C12&gt;='パラメーター設定シート'!$D$6,Combin(K$4-$C12,'パラメーター設定シート'!$D$6),0))/Combin(K$4,'パラメーター設定シート'!$D$6))*100,"-")
</f>
        <v>77.91452991</v>
      </c>
      <c r="L12" s="35">
        <f>IFERROR(((Combin(L$4,'パラメーター設定シート'!$D$6)-IF(L$4-$C12&gt;='パラメーター設定シート'!$D$6,Combin(L$4-$C12,'パラメーター設定シート'!$D$6),0))/Combin(L$4,'パラメーター設定シート'!$D$6))*100,"-")
</f>
        <v>76.33699634</v>
      </c>
      <c r="M12" s="35">
        <f>IFERROR(((Combin(M$4,'パラメーター設定シート'!$D$6)-IF(M$4-$C12&gt;='パラメーター設定シート'!$D$6,Combin(M$4-$C12,'パラメーター設定シート'!$D$6),0))/Combin(M$4,'パラメーター設定シート'!$D$6))*100,"-")
</f>
        <v>74.80106101</v>
      </c>
      <c r="N12" s="36">
        <f>IFERROR(((Combin(N$4,'パラメーター設定シート'!$D$6)-IF(N$4-$C12&gt;='パラメーター設定シート'!$D$6,Combin(N$4-$C12,'パラメーター設定シート'!$D$6),0))/Combin(N$4,'パラメーター設定シート'!$D$6))*100,"-")
</f>
        <v>73.30779055</v>
      </c>
      <c r="O12" s="3"/>
      <c r="P12" s="32"/>
      <c r="Q12" s="33">
        <f t="shared" si="4"/>
        <v>8</v>
      </c>
      <c r="R12" s="34">
        <f>IFERROR(((Combin(R$4,'パラメーター設定シート'!$D$6+1)- IF(R$4-$Q12&gt;='パラメーター設定シート'!$D$6+1,Combin(R$4-$Q12,'パラメーター設定シート'!$D$6+1),0))/Combin(R$4,'パラメーター設定シート'!$D$6+1))*100,"-")
</f>
        <v>94.89164087</v>
      </c>
      <c r="S12" s="35">
        <f>IFERROR(((Combin(S$4,'パラメーター設定シート'!$D$6+1)- IF(S$4-$Q12&gt;='パラメーター設定シート'!$D$6+1,Combin(S$4-$Q12,'パラメーター設定シート'!$D$6+1),0))/Combin(S$4,'パラメーター設定シート'!$D$6+1))*100,"-")
</f>
        <v>93.67536488</v>
      </c>
      <c r="T12" s="35">
        <f>IFERROR(((Combin(T$4,'パラメーター設定シート'!$D$6+1)- IF(T$4-$Q12&gt;='パラメーター設定シート'!$D$6+1,Combin(T$4-$Q12,'パラメーター設定シート'!$D$6+1),0))/Combin(T$4,'パラメーター設定シート'!$D$6+1))*100,"-")
</f>
        <v>92.39766082</v>
      </c>
      <c r="U12" s="35">
        <f>IFERROR(((Combin(U$4,'パラメーター設定シート'!$D$6+1)- IF(U$4-$Q12&gt;='パラメーター設定シート'!$D$6+1,Combin(U$4-$Q12,'パラメーター設定シート'!$D$6+1),0))/Combin(U$4,'パラメーター設定シート'!$D$6+1))*100,"-")
</f>
        <v>91.07551487</v>
      </c>
      <c r="V12" s="35">
        <f>IFERROR(((Combin(V$4,'パラメーター設定シート'!$D$6+1)- IF(V$4-$Q12&gt;='パラメーター設定シート'!$D$6+1,Combin(V$4-$Q12,'パラメーター設定シート'!$D$6+1),0))/Combin(V$4,'パラメーター設定シート'!$D$6+1))*100,"-")
</f>
        <v>89.72332016</v>
      </c>
      <c r="W12" s="35">
        <f>IFERROR(((Combin(W$4,'パラメーター設定シート'!$D$6+1)- IF(W$4-$Q12&gt;='パラメーター設定シート'!$D$6+1,Combin(W$4-$Q12,'パラメーター設定シート'!$D$6+1),0))/Combin(W$4,'パラメーター設定シート'!$D$6+1))*100,"-")
</f>
        <v>88.35309618</v>
      </c>
      <c r="X12" s="35">
        <f>IFERROR(((Combin(X$4,'パラメーター設定シート'!$D$6+1)- IF(X$4-$Q12&gt;='パラメーター設定シート'!$D$6+1,Combin(X$4-$Q12,'パラメーター設定シート'!$D$6+1),0))/Combin(X$4,'パラメーター設定シート'!$D$6+1))*100,"-")
</f>
        <v>86.97476437</v>
      </c>
      <c r="Y12" s="35">
        <f>IFERROR(((Combin(Y$4,'パラメーター設定シート'!$D$6+1)- IF(Y$4-$Q12&gt;='パラメーター設定シート'!$D$6+1,Combin(Y$4-$Q12,'パラメーター設定シート'!$D$6+1),0))/Combin(Y$4,'パラメーター設定シート'!$D$6+1))*100,"-")
</f>
        <v>85.59643255</v>
      </c>
      <c r="Z12" s="35">
        <f>IFERROR(((Combin(Z$4,'パラメーター設定シート'!$D$6+1)- IF(Z$4-$Q12&gt;='パラメーター設定シート'!$D$6+1,Combin(Z$4-$Q12,'パラメーター設定シート'!$D$6+1),0))/Combin(Z$4,'パラメーター設定シート'!$D$6+1))*100,"-")
</f>
        <v>84.22466422</v>
      </c>
      <c r="AA12" s="35">
        <f>IFERROR(((Combin(AA$4,'パラメーター設定シート'!$D$6+1)- IF(AA$4-$Q12&gt;='パラメーター設定シート'!$D$6+1,Combin(AA$4-$Q12,'パラメーター設定シート'!$D$6+1),0))/Combin(AA$4,'パラメーター設定シート'!$D$6+1))*100,"-")
</f>
        <v>82.86472149</v>
      </c>
      <c r="AB12" s="36">
        <f>IFERROR(((Combin(AB$4,'パラメーター設定シート'!$D$6+1)- IF(AB$4-$Q12&gt;='パラメーター設定シート'!$D$6+1,Combin(AB$4-$Q12,'パラメーター設定シート'!$D$6+1),0))/Combin(AB$4,'パラメーター設定シート'!$D$6+1))*100,"-")
</f>
        <v>81.52077807</v>
      </c>
      <c r="AC12" s="3"/>
    </row>
    <row r="13" ht="19.5" customHeight="1">
      <c r="A13" s="25"/>
      <c r="B13" s="32"/>
      <c r="C13" s="33">
        <f t="shared" si="3"/>
        <v>9</v>
      </c>
      <c r="D13" s="34">
        <f>IFERROR(((Combin(D$4,'パラメーター設定シート'!$D$6)-IF(D$4-$C13&gt;='パラメーター設定シート'!$D$6,Combin(D$4-$C13,'パラメーター設定シート'!$D$6),0))/Combin(D$4,'パラメーター設定シート'!$D$6))*100,"-")
</f>
        <v>93.18885449</v>
      </c>
      <c r="E13" s="35">
        <f>IFERROR(((Combin(E$4,'パラメーター設定シート'!$D$6)-IF(E$4-$C13&gt;='パラメーター設定シート'!$D$6,Combin(E$4-$C13,'パラメーター設定シート'!$D$6),0))/Combin(E$4,'パラメーター設定シート'!$D$6))*100,"-")
</f>
        <v>91.72932331</v>
      </c>
      <c r="F13" s="35">
        <f>IFERROR(((Combin(F$4,'パラメーター設定シート'!$D$6)-IF(F$4-$C13&gt;='パラメーター設定シート'!$D$6,Combin(F$4-$C13,'パラメーター設定シート'!$D$6),0))/Combin(F$4,'パラメーター設定シート'!$D$6))*100,"-")
</f>
        <v>90.22556391</v>
      </c>
      <c r="G13" s="35">
        <f>IFERROR(((Combin(G$4,'パラメーター設定シート'!$D$6)-IF(G$4-$C13&gt;='パラメーター設定シート'!$D$6,Combin(G$4-$C13,'パラメーター設定シート'!$D$6),0))/Combin(G$4,'パラメーター設定シート'!$D$6))*100,"-")
</f>
        <v>88.69565217</v>
      </c>
      <c r="H13" s="35">
        <f>IFERROR(((Combin(H$4,'パラメーター設定シート'!$D$6)-IF(H$4-$C13&gt;='パラメーター設定シート'!$D$6,Combin(H$4-$C13,'パラメーター設定シート'!$D$6),0))/Combin(H$4,'パラメーター設定シート'!$D$6))*100,"-")
</f>
        <v>87.1541502</v>
      </c>
      <c r="I13" s="35">
        <f>IFERROR(((Combin(I$4,'パラメーター設定シート'!$D$6)-IF(I$4-$C13&gt;='パラメーター設定シート'!$D$6,Combin(I$4-$C13,'パラメーター設定シート'!$D$6),0))/Combin(I$4,'パラメーター設定シート'!$D$6))*100,"-")
</f>
        <v>85.61264822</v>
      </c>
      <c r="J13" s="35">
        <f>IFERROR(((Combin(J$4,'パラメーター設定シート'!$D$6)-IF(J$4-$C13&gt;='パラメーター設定シート'!$D$6,Combin(J$4-$C13,'パラメーター設定シート'!$D$6),0))/Combin(J$4,'パラメーター設定シート'!$D$6))*100,"-")
</f>
        <v>84.08026756</v>
      </c>
      <c r="K13" s="35">
        <f>IFERROR(((Combin(K$4,'パラメーター設定シート'!$D$6)-IF(K$4-$C13&gt;='パラメーター設定シート'!$D$6,Combin(K$4-$C13,'パラメーター設定シート'!$D$6),0))/Combin(K$4,'パラメーター設定シート'!$D$6))*100,"-")
</f>
        <v>82.56410256</v>
      </c>
      <c r="L13" s="35">
        <f>IFERROR(((Combin(L$4,'パラメーター設定シート'!$D$6)-IF(L$4-$C13&gt;='パラメーター設定シート'!$D$6,Combin(L$4-$C13,'パラメーター設定シート'!$D$6),0))/Combin(L$4,'パラメーター設定シート'!$D$6))*100,"-")
</f>
        <v>81.06959707</v>
      </c>
      <c r="M13" s="35">
        <f>IFERROR(((Combin(M$4,'パラメーター設定シート'!$D$6)-IF(M$4-$C13&gt;='パラメーター設定シート'!$D$6,Combin(M$4-$C13,'パラメーター設定シート'!$D$6),0))/Combin(M$4,'パラメーター設定シート'!$D$6))*100,"-")
</f>
        <v>79.60085891</v>
      </c>
      <c r="N13" s="36">
        <f>IFERROR(((Combin(N$4,'パラメーター設定シート'!$D$6)-IF(N$4-$C13&gt;='パラメーター設定シート'!$D$6,Combin(N$4-$C13,'パラメーター設定シート'!$D$6),0))/Combin(N$4,'パラメーター設定シート'!$D$6))*100,"-")
</f>
        <v>78.16091954</v>
      </c>
      <c r="O13" s="3"/>
      <c r="P13" s="32"/>
      <c r="Q13" s="33">
        <f t="shared" si="4"/>
        <v>9</v>
      </c>
      <c r="R13" s="34">
        <f>IFERROR(((Combin(R$4,'パラメーター設定シート'!$D$6+1)- IF(R$4-$Q13&gt;='パラメーター設定シート'!$D$6+1,Combin(R$4-$Q13,'パラメーター設定シート'!$D$6+1),0))/Combin(R$4,'パラメーター設定シート'!$D$6+1))*100,"-")
</f>
        <v>97.02012384</v>
      </c>
      <c r="S13" s="35">
        <f>IFERROR(((Combin(S$4,'パラメーター設定シート'!$D$6+1)- IF(S$4-$Q13&gt;='パラメーター設定シート'!$D$6+1,Combin(S$4-$Q13,'パラメーター設定シート'!$D$6+1),0))/Combin(S$4,'パラメーター設定シート'!$D$6+1))*100,"-")
</f>
        <v>96.10791685</v>
      </c>
      <c r="T13" s="35">
        <f>IFERROR(((Combin(T$4,'パラメーター設定シート'!$D$6+1)- IF(T$4-$Q13&gt;='パラメーター設定シート'!$D$6+1,Combin(T$4-$Q13,'パラメーター設定シート'!$D$6+1),0))/Combin(T$4,'パラメーター設定シート'!$D$6+1))*100,"-")
</f>
        <v>95.11278195</v>
      </c>
      <c r="U13" s="35">
        <f>IFERROR(((Combin(U$4,'パラメーター設定シート'!$D$6+1)- IF(U$4-$Q13&gt;='パラメーター設定シート'!$D$6+1,Combin(U$4-$Q13,'パラメーター設定シート'!$D$6+1),0))/Combin(U$4,'パラメーター設定シート'!$D$6+1))*100,"-")
</f>
        <v>94.05034325</v>
      </c>
      <c r="V13" s="35">
        <f>IFERROR(((Combin(V$4,'パラメーター設定シート'!$D$6+1)- IF(V$4-$Q13&gt;='パラメーター設定シート'!$D$6+1,Combin(V$4-$Q13,'パラメーター設定シート'!$D$6+1),0))/Combin(V$4,'パラメーター設定シート'!$D$6+1))*100,"-")
</f>
        <v>92.93478261</v>
      </c>
      <c r="W13" s="35">
        <f>IFERROR(((Combin(W$4,'パラメーター設定シート'!$D$6+1)- IF(W$4-$Q13&gt;='パラメーター設定シート'!$D$6+1,Combin(W$4-$Q13,'パラメーター設定シート'!$D$6+1),0))/Combin(W$4,'パラメーター設定シート'!$D$6+1))*100,"-")
</f>
        <v>91.77865613</v>
      </c>
      <c r="X13" s="35">
        <f>IFERROR(((Combin(X$4,'パラメーター設定シート'!$D$6+1)- IF(X$4-$Q13&gt;='パラメーター設定シート'!$D$6+1,Combin(X$4-$Q13,'パラメーター設定シート'!$D$6+1),0))/Combin(X$4,'パラメーター設定シート'!$D$6+1))*100,"-")
</f>
        <v>90.59288538</v>
      </c>
      <c r="Y13" s="35">
        <f>IFERROR(((Combin(Y$4,'パラメーター設定シート'!$D$6+1)- IF(Y$4-$Q13&gt;='パラメーター設定シート'!$D$6+1,Combin(Y$4-$Q13,'パラメーター設定シート'!$D$6+1),0))/Combin(Y$4,'パラメーター設定シート'!$D$6+1))*100,"-")
</f>
        <v>89.38684504</v>
      </c>
      <c r="Z13" s="35">
        <f>IFERROR(((Combin(Z$4,'パラメーター設定シート'!$D$6+1)- IF(Z$4-$Q13&gt;='パラメーター設定シート'!$D$6+1,Combin(Z$4-$Q13,'パラメーター設定シート'!$D$6+1),0))/Combin(Z$4,'パラメーター設定シート'!$D$6+1))*100,"-")
</f>
        <v>88.16849817</v>
      </c>
      <c r="AA13" s="35">
        <f>IFERROR(((Combin(AA$4,'パラメーター設定シート'!$D$6+1)- IF(AA$4-$Q13&gt;='パラメーター設定シート'!$D$6+1,Combin(AA$4-$Q13,'パラメーター設定シート'!$D$6+1),0))/Combin(AA$4,'パラメーター設定シート'!$D$6+1))*100,"-")
</f>
        <v>86.9445497</v>
      </c>
      <c r="AB13" s="36">
        <f>IFERROR(((Combin(AB$4,'パラメーター設定シート'!$D$6+1)- IF(AB$4-$Q13&gt;='パラメーター設定シート'!$D$6+1,Combin(AB$4-$Q13,'パラメーター設定シート'!$D$6+1),0))/Combin(AB$4,'パラメーター設定シート'!$D$6+1))*100,"-")
</f>
        <v>85.72060124</v>
      </c>
      <c r="AC13" s="3"/>
    </row>
    <row r="14" ht="19.5" customHeight="1">
      <c r="A14" s="25"/>
      <c r="B14" s="32"/>
      <c r="C14" s="33">
        <f t="shared" si="3"/>
        <v>10</v>
      </c>
      <c r="D14" s="34">
        <f>IFERROR(((Combin(D$4,'パラメーター設定シート'!$D$6)-IF(D$4-$C14&gt;='パラメーター設定シート'!$D$6,Combin(D$4-$C14,'パラメーター設定シート'!$D$6),0))/Combin(D$4,'パラメーター設定シート'!$D$6))*100,"-")
</f>
        <v>95.66563467</v>
      </c>
      <c r="E14" s="35">
        <f>IFERROR(((Combin(E$4,'パラメーター設定シート'!$D$6)-IF(E$4-$C14&gt;='パラメーター設定シート'!$D$6,Combin(E$4-$C14,'パラメーター設定シート'!$D$6),0))/Combin(E$4,'パラメーター設定シート'!$D$6))*100,"-")
</f>
        <v>94.48621554</v>
      </c>
      <c r="F14" s="35">
        <f>IFERROR(((Combin(F$4,'パラメーター設定シート'!$D$6)-IF(F$4-$C14&gt;='パラメーター設定シート'!$D$6,Combin(F$4-$C14,'パラメーター設定シート'!$D$6),0))/Combin(F$4,'パラメーター設定シート'!$D$6))*100,"-")
</f>
        <v>93.23308271</v>
      </c>
      <c r="G14" s="35">
        <f>IFERROR(((Combin(G$4,'パラメーター設定シート'!$D$6)-IF(G$4-$C14&gt;='パラメーター設定シート'!$D$6,Combin(G$4-$C14,'パラメーター設定シート'!$D$6),0))/Combin(G$4,'パラメーター設定シート'!$D$6))*100,"-")
</f>
        <v>91.92546584</v>
      </c>
      <c r="H14" s="35">
        <f>IFERROR(((Combin(H$4,'パラメーター設定シート'!$D$6)-IF(H$4-$C14&gt;='パラメーター設定シート'!$D$6,Combin(H$4-$C14,'パラメーター設定シート'!$D$6),0))/Combin(H$4,'パラメーター設定シート'!$D$6))*100,"-")
</f>
        <v>90.57971014</v>
      </c>
      <c r="I14" s="35">
        <f>IFERROR(((Combin(I$4,'パラメーター設定シート'!$D$6)-IF(I$4-$C14&gt;='パラメーター設定シート'!$D$6,Combin(I$4-$C14,'パラメーター設定シート'!$D$6),0))/Combin(I$4,'パラメーター設定シート'!$D$6))*100,"-")
</f>
        <v>89.20948617</v>
      </c>
      <c r="J14" s="35">
        <f>IFERROR(((Combin(J$4,'パラメーター設定シート'!$D$6)-IF(J$4-$C14&gt;='パラメーター設定シート'!$D$6,Combin(J$4-$C14,'パラメーター設定シート'!$D$6),0))/Combin(J$4,'パラメーター設定シート'!$D$6))*100,"-")
</f>
        <v>87.82608696</v>
      </c>
      <c r="K14" s="35">
        <f>IFERROR(((Combin(K$4,'パラメーター設定シート'!$D$6)-IF(K$4-$C14&gt;='パラメーター設定シート'!$D$6,Combin(K$4-$C14,'パラメーター設定シート'!$D$6),0))/Combin(K$4,'パラメーター設定シート'!$D$6))*100,"-")
</f>
        <v>86.43874644</v>
      </c>
      <c r="L14" s="35">
        <f>IFERROR(((Combin(L$4,'パラメーター設定シート'!$D$6)-IF(L$4-$C14&gt;='パラメーター設定シート'!$D$6,Combin(L$4-$C14,'パラメーター設定シート'!$D$6),0))/Combin(L$4,'パラメーター設定シート'!$D$6))*100,"-")
</f>
        <v>85.05494505</v>
      </c>
      <c r="M14" s="35">
        <f>IFERROR(((Combin(M$4,'パラメーター設定シート'!$D$6)-IF(M$4-$C14&gt;='パラメーター設定シート'!$D$6,Combin(M$4-$C14,'パラメーター設定シート'!$D$6),0))/Combin(M$4,'パラメーター設定シート'!$D$6))*100,"-")
</f>
        <v>83.68068713</v>
      </c>
      <c r="N14" s="36">
        <f>IFERROR(((Combin(N$4,'パラメーター設定シート'!$D$6)-IF(N$4-$C14&gt;='パラメーター設定シート'!$D$6,Combin(N$4-$C14,'パラメーター設定シート'!$D$6),0))/Combin(N$4,'パラメーター設定シート'!$D$6))*100,"-")
</f>
        <v>82.32074439</v>
      </c>
      <c r="O14" s="3"/>
      <c r="P14" s="32"/>
      <c r="Q14" s="33">
        <f t="shared" si="4"/>
        <v>10</v>
      </c>
      <c r="R14" s="34">
        <f>IFERROR(((Combin(R$4,'パラメーター設定シート'!$D$6+1)- IF(R$4-$Q14&gt;='パラメーター設定シート'!$D$6+1,Combin(R$4-$Q14,'パラメーター設定シート'!$D$6+1),0))/Combin(R$4,'パラメーター設定シート'!$D$6+1))*100,"-")
</f>
        <v>98.374613</v>
      </c>
      <c r="S14" s="35">
        <f>IFERROR(((Combin(S$4,'パラメーター設定シート'!$D$6+1)- IF(S$4-$Q14&gt;='パラメーター設定シート'!$D$6+1,Combin(S$4-$Q14,'パラメーター設定シート'!$D$6+1),0))/Combin(S$4,'パラメーター設定シート'!$D$6+1))*100,"-")
</f>
        <v>97.72961816</v>
      </c>
      <c r="T14" s="35">
        <f>IFERROR(((Combin(T$4,'パラメーター設定シート'!$D$6+1)- IF(T$4-$Q14&gt;='パラメーター設定シート'!$D$6+1,Combin(T$4-$Q14,'パラメーター設定シート'!$D$6+1),0))/Combin(T$4,'パラメーター設定シート'!$D$6+1))*100,"-")
</f>
        <v>96.9924812</v>
      </c>
      <c r="U14" s="35">
        <f>IFERROR(((Combin(U$4,'パラメーター設定シート'!$D$6+1)- IF(U$4-$Q14&gt;='パラメーター設定シート'!$D$6+1,Combin(U$4-$Q14,'パラメーター設定シート'!$D$6+1),0))/Combin(U$4,'パラメーター設定シート'!$D$6+1))*100,"-")
</f>
        <v>96.17522066</v>
      </c>
      <c r="V14" s="35">
        <f>IFERROR(((Combin(V$4,'パラメーター設定シート'!$D$6+1)- IF(V$4-$Q14&gt;='パラメーター設定シート'!$D$6+1,Combin(V$4-$Q14,'パラメーター設定シート'!$D$6+1),0))/Combin(V$4,'パラメーター設定シート'!$D$6+1))*100,"-")
</f>
        <v>95.28985507</v>
      </c>
      <c r="W14" s="35">
        <f>IFERROR(((Combin(W$4,'パラメーター設定シート'!$D$6+1)- IF(W$4-$Q14&gt;='パラメーター設定シート'!$D$6+1,Combin(W$4-$Q14,'パラメーター設定シート'!$D$6+1),0))/Combin(W$4,'パラメーター設定シート'!$D$6+1))*100,"-")
</f>
        <v>94.34782609</v>
      </c>
      <c r="X14" s="35">
        <f>IFERROR(((Combin(X$4,'パラメーター設定シート'!$D$6+1)- IF(X$4-$Q14&gt;='パラメーター設定シート'!$D$6+1,Combin(X$4-$Q14,'パラメーター設定シート'!$D$6+1),0))/Combin(X$4,'パラメーター設定シート'!$D$6+1))*100,"-")
</f>
        <v>93.35968379</v>
      </c>
      <c r="Y14" s="35">
        <f>IFERROR(((Combin(Y$4,'パラメーター設定シート'!$D$6+1)- IF(Y$4-$Q14&gt;='パラメーター設定シート'!$D$6+1,Combin(Y$4-$Q14,'パラメーター設定シート'!$D$6+1),0))/Combin(Y$4,'パラメーター設定シート'!$D$6+1))*100,"-")
</f>
        <v>92.33494364</v>
      </c>
      <c r="Z14" s="35">
        <f>IFERROR(((Combin(Z$4,'パラメーター設定シート'!$D$6+1)- IF(Z$4-$Q14&gt;='パラメーター設定シート'!$D$6+1,Combin(Z$4-$Q14,'パラメーター設定シート'!$D$6+1),0))/Combin(Z$4,'パラメーター設定シート'!$D$6+1))*100,"-")
</f>
        <v>91.28205128</v>
      </c>
      <c r="AA14" s="35">
        <f>IFERROR(((Combin(AA$4,'パラメーター設定シート'!$D$6+1)- IF(AA$4-$Q14&gt;='パラメーター設定シート'!$D$6+1,Combin(AA$4-$Q14,'パラメーター設定シート'!$D$6+1),0))/Combin(AA$4,'パラメーター設定シート'!$D$6+1))*100,"-")
</f>
        <v>90.20841228</v>
      </c>
      <c r="AB14" s="36">
        <f>IFERROR(((Combin(AB$4,'パラメーター設定シート'!$D$6+1)- IF(AB$4-$Q14&gt;='パラメーター設定シート'!$D$6+1,Combin(AB$4-$Q14,'パラメーター設定シート'!$D$6+1),0))/Combin(AB$4,'パラメーター設定シート'!$D$6+1))*100,"-")
</f>
        <v>89.12045809</v>
      </c>
      <c r="AC14" s="3"/>
    </row>
    <row r="15" ht="19.5" customHeight="1">
      <c r="A15" s="25"/>
      <c r="B15" s="32"/>
      <c r="C15" s="33">
        <f t="shared" si="3"/>
        <v>11</v>
      </c>
      <c r="D15" s="34">
        <f>IFERROR(((Combin(D$4,'パラメーター設定シート'!$D$6)-IF(D$4-$C15&gt;='パラメーター設定シート'!$D$6,Combin(D$4-$C15,'パラメーター設定シート'!$D$6),0))/Combin(D$4,'パラメーター設定シート'!$D$6))*100,"-")
</f>
        <v>97.3993808</v>
      </c>
      <c r="E15" s="35">
        <f>IFERROR(((Combin(E$4,'パラメーター設定シート'!$D$6)-IF(E$4-$C15&gt;='パラメーター設定シート'!$D$6,Combin(E$4-$C15,'パラメーター設定シート'!$D$6),0))/Combin(E$4,'パラメーター設定シート'!$D$6))*100,"-")
</f>
        <v>96.49122807</v>
      </c>
      <c r="F15" s="35">
        <f>IFERROR(((Combin(F$4,'パラメーター設定シート'!$D$6)-IF(F$4-$C15&gt;='パラメーター設定シート'!$D$6,Combin(F$4-$C15,'パラメーター設定シート'!$D$6),0))/Combin(F$4,'パラメーター設定シート'!$D$6))*100,"-")
</f>
        <v>95.4887218</v>
      </c>
      <c r="G15" s="35">
        <f>IFERROR(((Combin(G$4,'パラメーター設定シート'!$D$6)-IF(G$4-$C15&gt;='パラメーター設定シート'!$D$6,Combin(G$4-$C15,'パラメーター設定シート'!$D$6),0))/Combin(G$4,'パラメーター設定シート'!$D$6))*100,"-")
</f>
        <v>94.40993789</v>
      </c>
      <c r="H15" s="35">
        <f>IFERROR(((Combin(H$4,'パラメーター設定シート'!$D$6)-IF(H$4-$C15&gt;='パラメーター設定シート'!$D$6,Combin(H$4-$C15,'パラメーター設定シート'!$D$6),0))/Combin(H$4,'パラメーター設定シート'!$D$6))*100,"-")
</f>
        <v>93.27122153</v>
      </c>
      <c r="I15" s="35">
        <f>IFERROR(((Combin(I$4,'パラメーター設定シート'!$D$6)-IF(I$4-$C15&gt;='パラメーター設定シート'!$D$6,Combin(I$4-$C15,'パラメーター設定シート'!$D$6),0))/Combin(I$4,'パラメーター設定シート'!$D$6))*100,"-")
</f>
        <v>92.08695652</v>
      </c>
      <c r="J15" s="35">
        <f>IFERROR(((Combin(J$4,'パラメーター設定シート'!$D$6)-IF(J$4-$C15&gt;='パラメーター設定シート'!$D$6,Combin(J$4-$C15,'パラメーター設定シート'!$D$6),0))/Combin(J$4,'パラメーター設定シート'!$D$6))*100,"-")
</f>
        <v>90.86956522</v>
      </c>
      <c r="K15" s="35">
        <f>IFERROR(((Combin(K$4,'パラメーター設定シート'!$D$6)-IF(K$4-$C15&gt;='パラメーター設定シート'!$D$6,Combin(K$4-$C15,'パラメーター設定シート'!$D$6),0))/Combin(K$4,'パラメーター設定シート'!$D$6))*100,"-")
</f>
        <v>89.62962963</v>
      </c>
      <c r="L15" s="35">
        <f>IFERROR(((Combin(L$4,'パラメーター設定シート'!$D$6)-IF(L$4-$C15&gt;='パラメーター設定シート'!$D$6,Combin(L$4-$C15,'パラメーター設定シート'!$D$6),0))/Combin(L$4,'パラメーター設定シート'!$D$6))*100,"-")
</f>
        <v>88.37606838</v>
      </c>
      <c r="M15" s="35">
        <f>IFERROR(((Combin(M$4,'パラメーター設定シート'!$D$6)-IF(M$4-$C15&gt;='パラメーター設定シート'!$D$6,Combin(M$4-$C15,'パラメーター設定シート'!$D$6),0))/Combin(M$4,'パラメーター設定シート'!$D$6))*100,"-")
</f>
        <v>87.11633194</v>
      </c>
      <c r="N15" s="36">
        <f>IFERROR(((Combin(N$4,'パラメーター設定シート'!$D$6)-IF(N$4-$C15&gt;='パラメーター設定シート'!$D$6,Combin(N$4-$C15,'パラメーター設定シート'!$D$6),0))/Combin(N$4,'パラメーター設定シート'!$D$6))*100,"-")
</f>
        <v>85.85659551</v>
      </c>
      <c r="O15" s="3"/>
      <c r="P15" s="32"/>
      <c r="Q15" s="33">
        <f t="shared" si="4"/>
        <v>11</v>
      </c>
      <c r="R15" s="34">
        <f>IFERROR(((Combin(R$4,'パラメーター設定シート'!$D$6+1)- IF(R$4-$Q15&gt;='パラメーター設定シート'!$D$6+1,Combin(R$4-$Q15,'パラメーター設定シート'!$D$6+1),0))/Combin(R$4,'パラメーター設定シート'!$D$6+1))*100,"-")
</f>
        <v>99.1873065</v>
      </c>
      <c r="S15" s="35">
        <f>IFERROR(((Combin(S$4,'パラメーター設定シート'!$D$6+1)- IF(S$4-$Q15&gt;='パラメーター設定シート'!$D$6+1,Combin(S$4-$Q15,'パラメーター設定シート'!$D$6+1),0))/Combin(S$4,'パラメーター設定シート'!$D$6+1))*100,"-")
</f>
        <v>98.76160991</v>
      </c>
      <c r="T15" s="35">
        <f>IFERROR(((Combin(T$4,'パラメーター設定シート'!$D$6+1)- IF(T$4-$Q15&gt;='パラメーター設定シート'!$D$6+1,Combin(T$4-$Q15,'パラメーター設定シート'!$D$6+1),0))/Combin(T$4,'パラメーター設定シート'!$D$6+1))*100,"-")
</f>
        <v>98.24561404</v>
      </c>
      <c r="U15" s="35">
        <f>IFERROR(((Combin(U$4,'パラメーター設定シート'!$D$6+1)- IF(U$4-$Q15&gt;='パラメーター設定シート'!$D$6+1,Combin(U$4-$Q15,'パラメーター設定シート'!$D$6+1),0))/Combin(U$4,'パラメーター設定シート'!$D$6+1))*100,"-")
</f>
        <v>97.64628964</v>
      </c>
      <c r="V15" s="35">
        <f>IFERROR(((Combin(V$4,'パラメーター設定シート'!$D$6+1)- IF(V$4-$Q15&gt;='パラメーター設定シート'!$D$6+1,Combin(V$4-$Q15,'パラメーター設定シート'!$D$6+1),0))/Combin(V$4,'パラメーター設定シート'!$D$6+1))*100,"-")
</f>
        <v>96.97204969</v>
      </c>
      <c r="W15" s="35">
        <f>IFERROR(((Combin(W$4,'パラメーター設定シート'!$D$6+1)- IF(W$4-$Q15&gt;='パラメーター設定シート'!$D$6+1,Combin(W$4-$Q15,'パラメーター設定シート'!$D$6+1),0))/Combin(W$4,'パラメーター設定シート'!$D$6+1))*100,"-")
</f>
        <v>96.23188406</v>
      </c>
      <c r="X15" s="35">
        <f>IFERROR(((Combin(X$4,'パラメーター設定シート'!$D$6+1)- IF(X$4-$Q15&gt;='パラメーター設定シート'!$D$6+1,Combin(X$4-$Q15,'パラメーター設定シート'!$D$6+1),0))/Combin(X$4,'パラメーター設定シート'!$D$6+1))*100,"-")
</f>
        <v>95.43478261</v>
      </c>
      <c r="Y15" s="35">
        <f>IFERROR(((Combin(Y$4,'パラメーター設定シート'!$D$6+1)- IF(Y$4-$Q15&gt;='パラメーター設定シート'!$D$6+1,Combin(Y$4-$Q15,'パラメーター設定シート'!$D$6+1),0))/Combin(Y$4,'パラメーター設定シート'!$D$6+1))*100,"-")
</f>
        <v>94.58937198</v>
      </c>
      <c r="Z15" s="35">
        <f>IFERROR(((Combin(Z$4,'パラメーター設定シート'!$D$6+1)- IF(Z$4-$Q15&gt;='パラメーター設定シート'!$D$6+1,Combin(Z$4-$Q15,'パラメーター設定シート'!$D$6+1),0))/Combin(Z$4,'パラメーター設定シート'!$D$6+1))*100,"-")
</f>
        <v>93.7037037</v>
      </c>
      <c r="AA15" s="35">
        <f>IFERROR(((Combin(AA$4,'パラメーター設定シート'!$D$6+1)- IF(AA$4-$Q15&gt;='パラメーター設定シート'!$D$6+1,Combin(AA$4-$Q15,'パラメーター設定シート'!$D$6+1),0))/Combin(AA$4,'パラメーター設定シート'!$D$6+1))*100,"-")
</f>
        <v>92.78514589</v>
      </c>
      <c r="AB15" s="36">
        <f>IFERROR(((Combin(AB$4,'パラメーター設定シート'!$D$6+1)- IF(AB$4-$Q15&gt;='パラメーター設定シート'!$D$6+1,Combin(AB$4-$Q15,'パラメーター設定シート'!$D$6+1),0))/Combin(AB$4,'パラメーター設定シート'!$D$6+1))*100,"-")
</f>
        <v>91.84034356</v>
      </c>
      <c r="AC15" s="3"/>
    </row>
    <row r="16" ht="19.5" customHeight="1">
      <c r="A16" s="25"/>
      <c r="B16" s="32"/>
      <c r="C16" s="33">
        <f t="shared" si="3"/>
        <v>12</v>
      </c>
      <c r="D16" s="34">
        <f>IFERROR(((Combin(D$4,'パラメーター設定シート'!$D$6)-IF(D$4-$C16&gt;='パラメーター設定シート'!$D$6,Combin(D$4-$C16,'パラメーター設定シート'!$D$6),0))/Combin(D$4,'パラメーター設定シート'!$D$6))*100,"-")
</f>
        <v>98.55521156</v>
      </c>
      <c r="E16" s="35">
        <f>IFERROR(((Combin(E$4,'パラメーター設定シート'!$D$6)-IF(E$4-$C16&gt;='パラメーター設定シート'!$D$6,Combin(E$4-$C16,'パラメーター設定シート'!$D$6),0))/Combin(E$4,'パラメーター設定シート'!$D$6))*100,"-")
</f>
        <v>97.89473684</v>
      </c>
      <c r="F16" s="35">
        <f>IFERROR(((Combin(F$4,'パラメーター設定シート'!$D$6)-IF(F$4-$C16&gt;='パラメーター設定シート'!$D$6,Combin(F$4-$C16,'パラメーター設定シート'!$D$6),0))/Combin(F$4,'パラメーター設定シート'!$D$6))*100,"-")
</f>
        <v>97.1291866</v>
      </c>
      <c r="G16" s="35">
        <f>IFERROR(((Combin(G$4,'パラメーター設定シート'!$D$6)-IF(G$4-$C16&gt;='パラメーター設定シート'!$D$6,Combin(G$4-$C16,'パラメーター設定シート'!$D$6),0))/Combin(G$4,'パラメーター設定シート'!$D$6))*100,"-")
</f>
        <v>96.27329193</v>
      </c>
      <c r="H16" s="35">
        <f>IFERROR(((Combin(H$4,'パラメーター設定シート'!$D$6)-IF(H$4-$C16&gt;='パラメーター設定シート'!$D$6,Combin(H$4-$C16,'パラメーター設定シート'!$D$6),0))/Combin(H$4,'パラメーター設定シート'!$D$6))*100,"-")
</f>
        <v>95.34161491</v>
      </c>
      <c r="I16" s="35">
        <f>IFERROR(((Combin(I$4,'パラメーター設定シート'!$D$6)-IF(I$4-$C16&gt;='パラメーター設定シート'!$D$6,Combin(I$4-$C16,'パラメーター設定シート'!$D$6),0))/Combin(I$4,'パラメーター設定シート'!$D$6))*100,"-")
</f>
        <v>94.34782609</v>
      </c>
      <c r="J16" s="35">
        <f>IFERROR(((Combin(J$4,'パラメーター設定シート'!$D$6)-IF(J$4-$C16&gt;='パラメーター設定シート'!$D$6,Combin(J$4-$C16,'パラメーター設定シート'!$D$6),0))/Combin(J$4,'パラメーター設定シート'!$D$6))*100,"-")
</f>
        <v>93.30434783</v>
      </c>
      <c r="K16" s="35">
        <f>IFERROR(((Combin(K$4,'パラメーター設定シート'!$D$6)-IF(K$4-$C16&gt;='パラメーター設定シート'!$D$6,Combin(K$4-$C16,'パラメーター設定シート'!$D$6),0))/Combin(K$4,'パラメーター設定シート'!$D$6))*100,"-")
</f>
        <v>92.22222222</v>
      </c>
      <c r="L16" s="35">
        <f>IFERROR(((Combin(L$4,'パラメーター設定シート'!$D$6)-IF(L$4-$C16&gt;='パラメーター設定シート'!$D$6,Combin(L$4-$C16,'パラメーター設定シート'!$D$6),0))/Combin(L$4,'パラメーター設定シート'!$D$6))*100,"-")
</f>
        <v>91.11111111</v>
      </c>
      <c r="M16" s="35">
        <f>IFERROR(((Combin(M$4,'パラメーター設定シート'!$D$6)-IF(M$4-$C16&gt;='パラメーター設定シート'!$D$6,Combin(M$4-$C16,'パラメーター設定シート'!$D$6),0))/Combin(M$4,'パラメーター設定シート'!$D$6))*100,"-")
</f>
        <v>89.97936929</v>
      </c>
      <c r="N16" s="36">
        <f>IFERROR(((Combin(N$4,'パラメーター設定シート'!$D$6)-IF(N$4-$C16&gt;='パラメーター設定シート'!$D$6,Combin(N$4-$C16,'パラメーター設定シート'!$D$6),0))/Combin(N$4,'パラメーター設定シート'!$D$6))*100,"-")
</f>
        <v>88.83415435</v>
      </c>
      <c r="O16" s="3"/>
      <c r="P16" s="32"/>
      <c r="Q16" s="33">
        <f t="shared" si="4"/>
        <v>12</v>
      </c>
      <c r="R16" s="34">
        <f>IFERROR(((Combin(R$4,'パラメーター設定シート'!$D$6+1)- IF(R$4-$Q16&gt;='パラメーター設定シート'!$D$6+1,Combin(R$4-$Q16,'パラメーター設定シート'!$D$6+1),0))/Combin(R$4,'パラメーター設定シート'!$D$6+1))*100,"-")
</f>
        <v>99.63880289</v>
      </c>
      <c r="S16" s="35">
        <f>IFERROR(((Combin(S$4,'パラメーター設定シート'!$D$6+1)- IF(S$4-$Q16&gt;='パラメーター設定シート'!$D$6+1,Combin(S$4-$Q16,'パラメーター設定シート'!$D$6+1),0))/Combin(S$4,'パラメーター設定シート'!$D$6+1))*100,"-")
</f>
        <v>99.38080495</v>
      </c>
      <c r="T16" s="35">
        <f>IFERROR(((Combin(T$4,'パラメーター設定シート'!$D$6+1)- IF(T$4-$Q16&gt;='パラメーター設定シート'!$D$6+1,Combin(T$4-$Q16,'パラメーター設定シート'!$D$6+1),0))/Combin(T$4,'パラメーター設定シート'!$D$6+1))*100,"-")
</f>
        <v>99.0430622</v>
      </c>
      <c r="U16" s="35">
        <f>IFERROR(((Combin(U$4,'パラメーター設定シート'!$D$6+1)- IF(U$4-$Q16&gt;='パラメーター設定シート'!$D$6+1,Combin(U$4-$Q16,'パラメーター設定シート'!$D$6+1),0))/Combin(U$4,'パラメーター設定シート'!$D$6+1))*100,"-")
</f>
        <v>98.62700229</v>
      </c>
      <c r="V16" s="35">
        <f>IFERROR(((Combin(V$4,'パラメーター設定シート'!$D$6+1)- IF(V$4-$Q16&gt;='パラメーター設定シート'!$D$6+1,Combin(V$4-$Q16,'パラメーター設定シート'!$D$6+1),0))/Combin(V$4,'パラメーター設定シート'!$D$6+1))*100,"-")
</f>
        <v>98.13664596</v>
      </c>
      <c r="W16" s="35">
        <f>IFERROR(((Combin(W$4,'パラメーター設定シート'!$D$6+1)- IF(W$4-$Q16&gt;='パラメーター設定シート'!$D$6+1,Combin(W$4-$Q16,'パラメーター設定シート'!$D$6+1),0))/Combin(W$4,'パラメーター設定シート'!$D$6+1))*100,"-")
</f>
        <v>97.57763975</v>
      </c>
      <c r="X16" s="35">
        <f>IFERROR(((Combin(X$4,'パラメーター設定シート'!$D$6+1)- IF(X$4-$Q16&gt;='パラメーター設定シート'!$D$6+1,Combin(X$4-$Q16,'パラメーター設定シート'!$D$6+1),0))/Combin(X$4,'パラメーター設定シート'!$D$6+1))*100,"-")
</f>
        <v>96.95652174</v>
      </c>
      <c r="Y16" s="35">
        <f>IFERROR(((Combin(Y$4,'パラメーター設定シート'!$D$6+1)- IF(Y$4-$Q16&gt;='パラメーター設定シート'!$D$6+1,Combin(Y$4-$Q16,'パラメーター設定シート'!$D$6+1),0))/Combin(Y$4,'パラメーター設定シート'!$D$6+1))*100,"-")
</f>
        <v>96.28019324</v>
      </c>
      <c r="Z16" s="35">
        <f>IFERROR(((Combin(Z$4,'パラメーター設定シート'!$D$6+1)- IF(Z$4-$Q16&gt;='パラメーター設定シート'!$D$6+1,Combin(Z$4-$Q16,'パラメーター設定シート'!$D$6+1),0))/Combin(Z$4,'パラメーター設定シート'!$D$6+1))*100,"-")
</f>
        <v>95.55555556</v>
      </c>
      <c r="AA16" s="35">
        <f>IFERROR(((Combin(AA$4,'パラメーター設定シート'!$D$6+1)- IF(AA$4-$Q16&gt;='パラメーター設定シート'!$D$6+1,Combin(AA$4-$Q16,'パラメーター設定シート'!$D$6+1),0))/Combin(AA$4,'パラメーター設定シート'!$D$6+1))*100,"-")
</f>
        <v>94.78927203</v>
      </c>
      <c r="AB16" s="36">
        <f>IFERROR(((Combin(AB$4,'パラメーター設定シート'!$D$6+1)- IF(AB$4-$Q16&gt;='パラメーター設定シート'!$D$6+1,Combin(AB$4-$Q16,'パラメーター設定シート'!$D$6+1),0))/Combin(AB$4,'パラメーター設定シート'!$D$6+1))*100,"-")
</f>
        <v>93.98762157</v>
      </c>
      <c r="AC16" s="3"/>
    </row>
    <row r="17" ht="19.5" customHeight="1">
      <c r="A17" s="25"/>
      <c r="B17" s="32"/>
      <c r="C17" s="33">
        <f t="shared" si="3"/>
        <v>13</v>
      </c>
      <c r="D17" s="34">
        <f>IFERROR(((Combin(D$4,'パラメーター設定シート'!$D$6)-IF(D$4-$C17&gt;='パラメーター設定シート'!$D$6,Combin(D$4-$C17,'パラメーター設定シート'!$D$6),0))/Combin(D$4,'パラメーター設定シート'!$D$6))*100,"-")
</f>
        <v>99.27760578</v>
      </c>
      <c r="E17" s="35">
        <f>IFERROR(((Combin(E$4,'パラメーター設定シート'!$D$6)-IF(E$4-$C17&gt;='パラメーター設定シート'!$D$6,Combin(E$4-$C17,'パラメーター設定シート'!$D$6),0))/Combin(E$4,'パラメーター設定シート'!$D$6))*100,"-")
</f>
        <v>98.83040936</v>
      </c>
      <c r="F17" s="35">
        <f>IFERROR(((Combin(F$4,'パラメーター設定シート'!$D$6)-IF(F$4-$C17&gt;='パラメーター設定シート'!$D$6,Combin(F$4-$C17,'パラメーター設定シート'!$D$6),0))/Combin(F$4,'パラメーター設定シート'!$D$6))*100,"-")
</f>
        <v>98.27751196</v>
      </c>
      <c r="G17" s="35">
        <f>IFERROR(((Combin(G$4,'パラメーター設定シート'!$D$6)-IF(G$4-$C17&gt;='パラメーター設定シート'!$D$6,Combin(G$4-$C17,'パラメーター設定シート'!$D$6),0))/Combin(G$4,'パラメーター設定シート'!$D$6))*100,"-")
</f>
        <v>97.6284585</v>
      </c>
      <c r="H17" s="35">
        <f>IFERROR(((Combin(H$4,'パラメーター設定シート'!$D$6)-IF(H$4-$C17&gt;='パラメーター設定シート'!$D$6,Combin(H$4-$C17,'パラメーター設定シート'!$D$6),0))/Combin(H$4,'パラメーター設定シート'!$D$6))*100,"-")
</f>
        <v>96.89440994</v>
      </c>
      <c r="I17" s="35">
        <f>IFERROR(((Combin(I$4,'パラメーター設定シート'!$D$6)-IF(I$4-$C17&gt;='パラメーター設定シート'!$D$6,Combin(I$4-$C17,'パラメーター設定シート'!$D$6),0))/Combin(I$4,'パラメーター設定シート'!$D$6))*100,"-")
</f>
        <v>96.08695652</v>
      </c>
      <c r="J17" s="35">
        <f>IFERROR(((Combin(J$4,'パラメーター設定シート'!$D$6)-IF(J$4-$C17&gt;='パラメーター設定シート'!$D$6,Combin(J$4-$C17,'パラメーター設定シート'!$D$6),0))/Combin(J$4,'パラメーター設定シート'!$D$6))*100,"-")
</f>
        <v>95.2173913</v>
      </c>
      <c r="K17" s="35">
        <f>IFERROR(((Combin(K$4,'パラメーター設定シート'!$D$6)-IF(K$4-$C17&gt;='パラメーター設定シート'!$D$6,Combin(K$4-$C17,'パラメーター設定シート'!$D$6),0))/Combin(K$4,'パラメーター設定シート'!$D$6))*100,"-")
</f>
        <v>94.2962963</v>
      </c>
      <c r="L17" s="35">
        <f>IFERROR(((Combin(L$4,'パラメーター設定シート'!$D$6)-IF(L$4-$C17&gt;='パラメーター設定シート'!$D$6,Combin(L$4-$C17,'パラメーター設定シート'!$D$6),0))/Combin(L$4,'パラメーター設定シート'!$D$6))*100,"-")
</f>
        <v>93.33333333</v>
      </c>
      <c r="M17" s="35">
        <f>IFERROR(((Combin(M$4,'パラメーター設定シート'!$D$6)-IF(M$4-$C17&gt;='パラメーター設定シート'!$D$6,Combin(M$4-$C17,'パラメーター設定シート'!$D$6),0))/Combin(M$4,'パラメーター設定シート'!$D$6))*100,"-")
</f>
        <v>92.33716475</v>
      </c>
      <c r="N17" s="36">
        <f>IFERROR(((Combin(N$4,'パラメーター設定シート'!$D$6)-IF(N$4-$C17&gt;='パラメーター設定シート'!$D$6,Combin(N$4-$C17,'パラメーター設定シート'!$D$6),0))/Combin(N$4,'パラメーター設定シート'!$D$6))*100,"-")
</f>
        <v>91.31545338</v>
      </c>
      <c r="O17" s="3"/>
      <c r="P17" s="32"/>
      <c r="Q17" s="33">
        <f t="shared" si="4"/>
        <v>13</v>
      </c>
      <c r="R17" s="34">
        <f>IFERROR(((Combin(R$4,'パラメーター設定シート'!$D$6+1)- IF(R$4-$Q17&gt;='パラメーター設定シート'!$D$6+1,Combin(R$4-$Q17,'パラメーター設定シート'!$D$6+1),0))/Combin(R$4,'パラメーター設定シート'!$D$6+1))*100,"-")
</f>
        <v>99.86455108</v>
      </c>
      <c r="S17" s="35">
        <f>IFERROR(((Combin(S$4,'パラメーター設定シート'!$D$6+1)- IF(S$4-$Q17&gt;='パラメーター設定シート'!$D$6+1,Combin(S$4-$Q17,'パラメーター設定シート'!$D$6+1),0))/Combin(S$4,'パラメーター設定シート'!$D$6+1))*100,"-")
</f>
        <v>99.7248022</v>
      </c>
      <c r="T17" s="35">
        <f>IFERROR(((Combin(T$4,'パラメーター設定シート'!$D$6+1)- IF(T$4-$Q17&gt;='パラメーター設定シート'!$D$6+1,Combin(T$4-$Q17,'パラメーター設定シート'!$D$6+1),0))/Combin(T$4,'パラメーター設定シート'!$D$6+1))*100,"-")
</f>
        <v>99.5215311</v>
      </c>
      <c r="U17" s="35">
        <f>IFERROR(((Combin(U$4,'パラメーター設定シート'!$D$6+1)- IF(U$4-$Q17&gt;='パラメーター設定シート'!$D$6+1,Combin(U$4-$Q17,'パラメーター設定シート'!$D$6+1),0))/Combin(U$4,'パラメーター設定シート'!$D$6+1))*100,"-")
</f>
        <v>99.25109216</v>
      </c>
      <c r="V17" s="35">
        <f>IFERROR(((Combin(V$4,'パラメーター設定シート'!$D$6+1)- IF(V$4-$Q17&gt;='パラメーター設定シート'!$D$6+1,Combin(V$4-$Q17,'パラメーター設定シート'!$D$6+1),0))/Combin(V$4,'パラメーター設定シート'!$D$6+1))*100,"-")
</f>
        <v>98.91304348</v>
      </c>
      <c r="W17" s="35">
        <f>IFERROR(((Combin(W$4,'パラメーター設定シート'!$D$6+1)- IF(W$4-$Q17&gt;='パラメーター設定シート'!$D$6+1,Combin(W$4-$Q17,'パラメーター設定シート'!$D$6+1),0))/Combin(W$4,'パラメーター設定シート'!$D$6+1))*100,"-")
</f>
        <v>98.50931677</v>
      </c>
      <c r="X17" s="35">
        <f>IFERROR(((Combin(X$4,'パラメーター設定シート'!$D$6+1)- IF(X$4-$Q17&gt;='パラメーター設定シート'!$D$6+1,Combin(X$4-$Q17,'パラメーター設定シート'!$D$6+1),0))/Combin(X$4,'パラメーター設定シート'!$D$6+1))*100,"-")
</f>
        <v>98.04347826</v>
      </c>
      <c r="Y17" s="35">
        <f>IFERROR(((Combin(Y$4,'パラメーター設定シート'!$D$6+1)- IF(Y$4-$Q17&gt;='パラメーター設定シート'!$D$6+1,Combin(Y$4-$Q17,'パラメーター設定シート'!$D$6+1),0))/Combin(Y$4,'パラメーター設定シート'!$D$6+1))*100,"-")
</f>
        <v>97.52012882</v>
      </c>
      <c r="Z17" s="35">
        <f>IFERROR(((Combin(Z$4,'パラメーター設定シート'!$D$6+1)- IF(Z$4-$Q17&gt;='パラメーター設定シート'!$D$6+1,Combin(Z$4-$Q17,'パラメーター設定シート'!$D$6+1),0))/Combin(Z$4,'パラメーター設定シート'!$D$6+1))*100,"-")
</f>
        <v>96.94444444</v>
      </c>
      <c r="AA17" s="35">
        <f>IFERROR(((Combin(AA$4,'パラメーター設定シート'!$D$6+1)- IF(AA$4-$Q17&gt;='パラメーター設定シート'!$D$6+1,Combin(AA$4-$Q17,'パラメーター設定シート'!$D$6+1),0))/Combin(AA$4,'パラメーター設定シート'!$D$6+1))*100,"-")
</f>
        <v>96.32183908</v>
      </c>
      <c r="AB17" s="36">
        <f>IFERROR(((Combin(AB$4,'パラメーター設定シート'!$D$6+1)- IF(AB$4-$Q17&gt;='パラメーター設定シート'!$D$6+1,Combin(AB$4-$Q17,'パラメーター設定シート'!$D$6+1),0))/Combin(AB$4,'パラメーター設定シート'!$D$6+1))*100,"-")
</f>
        <v>95.65772669</v>
      </c>
      <c r="AC17" s="3"/>
    </row>
    <row r="18" ht="19.5" customHeight="1">
      <c r="A18" s="25"/>
      <c r="B18" s="32"/>
      <c r="C18" s="33">
        <f t="shared" si="3"/>
        <v>14</v>
      </c>
      <c r="D18" s="34">
        <f>IFERROR(((Combin(D$4,'パラメーター設定シート'!$D$6)-IF(D$4-$C18&gt;='パラメーター設定シート'!$D$6,Combin(D$4-$C18,'パラメーター設定シート'!$D$6),0))/Combin(D$4,'パラメーター設定シート'!$D$6))*100,"-")
</f>
        <v>99.69040248</v>
      </c>
      <c r="E18" s="35">
        <f>IFERROR(((Combin(E$4,'パラメーター設定シート'!$D$6)-IF(E$4-$C18&gt;='パラメーター設定シート'!$D$6,Combin(E$4-$C18,'パラメーター設定シート'!$D$6),0))/Combin(E$4,'パラメーター設定シート'!$D$6))*100,"-")
</f>
        <v>99.41520468</v>
      </c>
      <c r="F18" s="35">
        <f>IFERROR(((Combin(F$4,'パラメーター設定シート'!$D$6)-IF(F$4-$C18&gt;='パラメーター設定シート'!$D$6,Combin(F$4-$C18,'パラメーター設定シート'!$D$6),0))/Combin(F$4,'パラメーター設定シート'!$D$6))*100,"-")
</f>
        <v>99.0430622</v>
      </c>
      <c r="G18" s="35">
        <f>IFERROR(((Combin(G$4,'パラメーター設定シート'!$D$6)-IF(G$4-$C18&gt;='パラメーター設定シート'!$D$6,Combin(G$4-$C18,'パラメーター設定シート'!$D$6),0))/Combin(G$4,'パラメーター設定シート'!$D$6))*100,"-")
</f>
        <v>98.5770751</v>
      </c>
      <c r="H18" s="35">
        <f>IFERROR(((Combin(H$4,'パラメーター設定シート'!$D$6)-IF(H$4-$C18&gt;='パラメーター設定シート'!$D$6,Combin(H$4-$C18,'パラメーター設定シート'!$D$6),0))/Combin(H$4,'パラメーター設定シート'!$D$6))*100,"-")
</f>
        <v>98.02371542</v>
      </c>
      <c r="I18" s="35">
        <f>IFERROR(((Combin(I$4,'パラメーター設定シート'!$D$6)-IF(I$4-$C18&gt;='パラメーター設定シート'!$D$6,Combin(I$4-$C18,'パラメーター設定シート'!$D$6),0))/Combin(I$4,'パラメーター設定シート'!$D$6))*100,"-")
</f>
        <v>97.39130435</v>
      </c>
      <c r="J18" s="35">
        <f>IFERROR(((Combin(J$4,'パラメーター設定シート'!$D$6)-IF(J$4-$C18&gt;='パラメーター設定シート'!$D$6,Combin(J$4-$C18,'パラメーター設定シート'!$D$6),0))/Combin(J$4,'パラメーター設定シート'!$D$6))*100,"-")
</f>
        <v>96.68896321</v>
      </c>
      <c r="K18" s="35">
        <f>IFERROR(((Combin(K$4,'パラメーター設定シート'!$D$6)-IF(K$4-$C18&gt;='パラメーター設定シート'!$D$6,Combin(K$4-$C18,'パラメーター設定シート'!$D$6),0))/Combin(K$4,'パラメーター設定シート'!$D$6))*100,"-")
</f>
        <v>95.92592593</v>
      </c>
      <c r="L18" s="35">
        <f>IFERROR(((Combin(L$4,'パラメーター設定シート'!$D$6)-IF(L$4-$C18&gt;='パラメーター設定シート'!$D$6,Combin(L$4-$C18,'パラメーター設定シート'!$D$6),0))/Combin(L$4,'パラメーター設定シート'!$D$6))*100,"-")
</f>
        <v>95.11111111</v>
      </c>
      <c r="M18" s="35">
        <f>IFERROR(((Combin(M$4,'パラメーター設定シート'!$D$6)-IF(M$4-$C18&gt;='パラメーター設定シート'!$D$6,Combin(M$4-$C18,'パラメーター設定シート'!$D$6),0))/Combin(M$4,'パラメーター設定シート'!$D$6))*100,"-")
</f>
        <v>94.25287356</v>
      </c>
      <c r="N18" s="36">
        <f>IFERROR(((Combin(N$4,'パラメーター設定シート'!$D$6)-IF(N$4-$C18&gt;='パラメーター設定シート'!$D$6,Combin(N$4-$C18,'パラメーター設定シート'!$D$6),0))/Combin(N$4,'パラメーター設定シート'!$D$6))*100,"-")
</f>
        <v>93.35887612</v>
      </c>
      <c r="O18" s="3"/>
      <c r="P18" s="32"/>
      <c r="Q18" s="33">
        <f t="shared" si="4"/>
        <v>14</v>
      </c>
      <c r="R18" s="34">
        <f>IFERROR(((Combin(R$4,'パラメーター設定シート'!$D$6+1)- IF(R$4-$Q18&gt;='パラメーター設定シート'!$D$6+1,Combin(R$4-$Q18,'パラメーター設定シート'!$D$6+1),0))/Combin(R$4,'パラメーター設定シート'!$D$6+1))*100,"-")
</f>
        <v>99.96130031</v>
      </c>
      <c r="S18" s="35">
        <f>IFERROR(((Combin(S$4,'パラメーター設定シート'!$D$6+1)- IF(S$4-$Q18&gt;='パラメーター設定シート'!$D$6+1,Combin(S$4-$Q18,'パラメーター設定シート'!$D$6+1),0))/Combin(S$4,'パラメーター設定シート'!$D$6+1))*100,"-")
</f>
        <v>99.89680083</v>
      </c>
      <c r="T18" s="35">
        <f>IFERROR(((Combin(T$4,'パラメーター設定シート'!$D$6+1)- IF(T$4-$Q18&gt;='パラメーター設定シート'!$D$6+1,Combin(T$4-$Q18,'パラメーター設定シート'!$D$6+1),0))/Combin(T$4,'パラメーター設定シート'!$D$6+1))*100,"-")
</f>
        <v>99.78734716</v>
      </c>
      <c r="U18" s="35">
        <f>IFERROR(((Combin(U$4,'パラメーター設定シート'!$D$6+1)- IF(U$4-$Q18&gt;='パラメーター設定シート'!$D$6+1,Combin(U$4-$Q18,'パラメーター設定シート'!$D$6+1),0))/Combin(U$4,'パラメーター設定シート'!$D$6+1))*100,"-")
</f>
        <v>99.62554608</v>
      </c>
      <c r="V18" s="35">
        <f>IFERROR(((Combin(V$4,'パラメーター設定シート'!$D$6+1)- IF(V$4-$Q18&gt;='パラメーター設定シート'!$D$6+1,Combin(V$4-$Q18,'パラメーター設定シート'!$D$6+1),0))/Combin(V$4,'パラメーター設定シート'!$D$6+1))*100,"-")
</f>
        <v>99.40711462</v>
      </c>
      <c r="W18" s="35">
        <f>IFERROR(((Combin(W$4,'パラメーター設定シート'!$D$6+1)- IF(W$4-$Q18&gt;='パラメーター設定シート'!$D$6+1,Combin(W$4-$Q18,'パラメーター設定シート'!$D$6+1),0))/Combin(W$4,'パラメーター設定シート'!$D$6+1))*100,"-")
</f>
        <v>99.13043478</v>
      </c>
      <c r="X18" s="35">
        <f>IFERROR(((Combin(X$4,'パラメーター設定シート'!$D$6+1)- IF(X$4-$Q18&gt;='パラメーター設定シート'!$D$6+1,Combin(X$4-$Q18,'パラメーター設定シート'!$D$6+1),0))/Combin(X$4,'パラメーター設定シート'!$D$6+1))*100,"-")
</f>
        <v>98.79598662</v>
      </c>
      <c r="Y18" s="35">
        <f>IFERROR(((Combin(Y$4,'パラメーター設定シート'!$D$6+1)- IF(Y$4-$Q18&gt;='パラメーター設定シート'!$D$6+1,Combin(Y$4-$Q18,'パラメーター設定シート'!$D$6+1),0))/Combin(Y$4,'パラメーター設定シート'!$D$6+1))*100,"-")
</f>
        <v>98.4057971</v>
      </c>
      <c r="Z18" s="35">
        <f>IFERROR(((Combin(Z$4,'パラメーター設定シート'!$D$6+1)- IF(Z$4-$Q18&gt;='パラメーター設定シート'!$D$6+1,Combin(Z$4-$Q18,'パラメーター設定シート'!$D$6+1),0))/Combin(Z$4,'パラメーター設定シート'!$D$6+1))*100,"-")
</f>
        <v>97.96296296</v>
      </c>
      <c r="AA18" s="35">
        <f>IFERROR(((Combin(AA$4,'パラメーター設定シート'!$D$6+1)- IF(AA$4-$Q18&gt;='パラメーター設定シート'!$D$6+1,Combin(AA$4-$Q18,'パラメーター設定シート'!$D$6+1),0))/Combin(AA$4,'パラメーター設定シート'!$D$6+1))*100,"-")
</f>
        <v>97.47126437</v>
      </c>
      <c r="AB18" s="36">
        <f>IFERROR(((Combin(AB$4,'パラメーター設定シート'!$D$6+1)- IF(AB$4-$Q18&gt;='パラメーター設定シート'!$D$6+1,Combin(AB$4-$Q18,'パラメーター設定シート'!$D$6+1),0))/Combin(AB$4,'パラメーター設定シート'!$D$6+1))*100,"-")
</f>
        <v>96.9348659</v>
      </c>
      <c r="AC18" s="3"/>
    </row>
    <row r="19" ht="19.5" customHeight="1">
      <c r="A19" s="25"/>
      <c r="B19" s="32"/>
      <c r="C19" s="23">
        <f t="shared" si="3"/>
        <v>15</v>
      </c>
      <c r="D19" s="37">
        <f>IFERROR(((Combin(D$4,'パラメーター設定シート'!$D$6)-IF(D$4-$C19&gt;='パラメーター設定シート'!$D$6,Combin(D$4-$C19,'パラメーター設定シート'!$D$6),0))/Combin(D$4,'パラメーター設定シート'!$D$6))*100,"-")
</f>
        <v>99.89680083</v>
      </c>
      <c r="E19" s="38">
        <f>IFERROR(((Combin(E$4,'パラメーター設定シート'!$D$6)-IF(E$4-$C19&gt;='パラメーター設定シート'!$D$6,Combin(E$4-$C19,'パラメーター設定シート'!$D$6),0))/Combin(E$4,'パラメーター設定シート'!$D$6))*100,"-")
</f>
        <v>99.74937343</v>
      </c>
      <c r="F19" s="38">
        <f>IFERROR(((Combin(F$4,'パラメーター設定シート'!$D$6)-IF(F$4-$C19&gt;='パラメーター設定シート'!$D$6,Combin(F$4-$C19,'パラメーター設定シート'!$D$6),0))/Combin(F$4,'パラメーター設定シート'!$D$6))*100,"-")
</f>
        <v>99.5215311</v>
      </c>
      <c r="G19" s="38">
        <f>IFERROR(((Combin(G$4,'パラメーター設定シート'!$D$6)-IF(G$4-$C19&gt;='パラメーター設定シート'!$D$6,Combin(G$4-$C19,'パラメーター設定シート'!$D$6),0))/Combin(G$4,'パラメーター設定シート'!$D$6))*100,"-")
</f>
        <v>99.20948617</v>
      </c>
      <c r="H19" s="38">
        <f>IFERROR(((Combin(H$4,'パラメーター設定シート'!$D$6)-IF(H$4-$C19&gt;='パラメーター設定シート'!$D$6,Combin(H$4-$C19,'パラメーター設定シート'!$D$6),0))/Combin(H$4,'パラメーター設定シート'!$D$6))*100,"-")
</f>
        <v>98.81422925</v>
      </c>
      <c r="I19" s="38">
        <f>IFERROR(((Combin(I$4,'パラメーター設定シート'!$D$6)-IF(I$4-$C19&gt;='パラメーター設定シート'!$D$6,Combin(I$4-$C19,'パラメーター設定シート'!$D$6),0))/Combin(I$4,'パラメーター設定シート'!$D$6))*100,"-")
</f>
        <v>98.33992095</v>
      </c>
      <c r="J19" s="38">
        <f>IFERROR(((Combin(J$4,'パラメーター設定シート'!$D$6)-IF(J$4-$C19&gt;='パラメーター設定シート'!$D$6,Combin(J$4-$C19,'パラメーター設定シート'!$D$6),0))/Combin(J$4,'パラメーター設定シート'!$D$6))*100,"-")
</f>
        <v>97.79264214</v>
      </c>
      <c r="K19" s="38">
        <f>IFERROR(((Combin(K$4,'パラメーター設定シート'!$D$6)-IF(K$4-$C19&gt;='パラメーター設定シート'!$D$6,Combin(K$4-$C19,'パラメーター設定シート'!$D$6),0))/Combin(K$4,'パラメーター設定シート'!$D$6))*100,"-")
</f>
        <v>97.17948718</v>
      </c>
      <c r="L19" s="38">
        <f>IFERROR(((Combin(L$4,'パラメーター設定シート'!$D$6)-IF(L$4-$C19&gt;='パラメーター設定シート'!$D$6,Combin(L$4-$C19,'パラメーター設定シート'!$D$6),0))/Combin(L$4,'パラメーター設定シート'!$D$6))*100,"-")
</f>
        <v>96.50793651</v>
      </c>
      <c r="M19" s="38">
        <f>IFERROR(((Combin(M$4,'パラメーター設定シート'!$D$6)-IF(M$4-$C19&gt;='パラメーター設定シート'!$D$6,Combin(M$4-$C19,'パラメーター設定シート'!$D$6),0))/Combin(M$4,'パラメーター設定シート'!$D$6))*100,"-")
</f>
        <v>95.78544061</v>
      </c>
      <c r="N19" s="39">
        <f>IFERROR(((Combin(N$4,'パラメーター設定シート'!$D$6)-IF(N$4-$C19&gt;='パラメーター設定シート'!$D$6,Combin(N$4-$C19,'パラメーター設定シート'!$D$6),0))/Combin(N$4,'パラメーター設定シート'!$D$6))*100,"-")
</f>
        <v>95.01915709</v>
      </c>
      <c r="O19" s="3"/>
      <c r="P19" s="32"/>
      <c r="Q19" s="23">
        <f t="shared" si="4"/>
        <v>15</v>
      </c>
      <c r="R19" s="37">
        <f>IFERROR(((Combin(R$4,'パラメーター設定シート'!$D$6+1)- IF(R$4-$Q19&gt;='パラメーター設定シート'!$D$6+1,Combin(R$4-$Q19,'パラメーター設定シート'!$D$6+1),0))/Combin(R$4,'パラメーター設定シート'!$D$6+1))*100,"-")
</f>
        <v>99.99355005</v>
      </c>
      <c r="S19" s="38">
        <f>IFERROR(((Combin(S$4,'パラメーター設定シート'!$D$6+1)- IF(S$4-$Q19&gt;='パラメーター設定シート'!$D$6+1,Combin(S$4-$Q19,'パラメーター設定シート'!$D$6+1),0))/Combin(S$4,'パラメーター設定シート'!$D$6+1))*100,"-")
</f>
        <v>99.97051452</v>
      </c>
      <c r="T19" s="38">
        <f>IFERROR(((Combin(T$4,'パラメーター設定シート'!$D$6+1)- IF(T$4-$Q19&gt;='パラメーター設定シート'!$D$6+1,Combin(T$4-$Q19,'パラメーター設定シート'!$D$6+1),0))/Combin(T$4,'パラメーター設定シート'!$D$6+1))*100,"-")
</f>
        <v>99.92025518</v>
      </c>
      <c r="U19" s="38">
        <f>IFERROR(((Combin(U$4,'パラメーター設定シート'!$D$6+1)- IF(U$4-$Q19&gt;='パラメーター設定シート'!$D$6+1,Combin(U$4-$Q19,'パラメーター設定シート'!$D$6+1),0))/Combin(U$4,'パラメーター設定シート'!$D$6+1))*100,"-")
</f>
        <v>99.83357603</v>
      </c>
      <c r="V19" s="38">
        <f>IFERROR(((Combin(V$4,'パラメーター設定シート'!$D$6+1)- IF(V$4-$Q19&gt;='パラメーター設定シート'!$D$6+1,Combin(V$4-$Q19,'パラメーター設定シート'!$D$6+1),0))/Combin(V$4,'パラメーター設定シート'!$D$6+1))*100,"-")
</f>
        <v>99.70355731</v>
      </c>
      <c r="W19" s="38">
        <f>IFERROR(((Combin(W$4,'パラメーター設定シート'!$D$6+1)- IF(W$4-$Q19&gt;='パラメーター設定シート'!$D$6+1,Combin(W$4-$Q19,'パラメーター設定シート'!$D$6+1),0))/Combin(W$4,'パラメーター設定シート'!$D$6+1))*100,"-")
</f>
        <v>99.5256917</v>
      </c>
      <c r="X19" s="38">
        <f>IFERROR(((Combin(X$4,'パラメーター設定シート'!$D$6+1)- IF(X$4-$Q19&gt;='パラメーター設定シート'!$D$6+1,Combin(X$4-$Q19,'パラメーター設定シート'!$D$6+1),0))/Combin(X$4,'パラメーター設定シート'!$D$6+1))*100,"-")
</f>
        <v>99.29765886</v>
      </c>
      <c r="Y19" s="38">
        <f>IFERROR(((Combin(Y$4,'パラメーター設定シート'!$D$6+1)- IF(Y$4-$Q19&gt;='パラメーター設定シート'!$D$6+1,Combin(Y$4-$Q19,'パラメーター設定シート'!$D$6+1),0))/Combin(Y$4,'パラメーター設定シート'!$D$6+1))*100,"-")
</f>
        <v>99.01895206</v>
      </c>
      <c r="Z19" s="38">
        <f>IFERROR(((Combin(Z$4,'パラメーター設定シート'!$D$6+1)- IF(Z$4-$Q19&gt;='パラメーター設定シート'!$D$6+1,Combin(Z$4-$Q19,'パラメーター設定シート'!$D$6+1),0))/Combin(Z$4,'パラメーター設定シート'!$D$6+1))*100,"-")
</f>
        <v>98.69047619</v>
      </c>
      <c r="AA19" s="38">
        <f>IFERROR(((Combin(AA$4,'パラメーター設定シート'!$D$6+1)- IF(AA$4-$Q19&gt;='パラメーター設定シート'!$D$6+1,Combin(AA$4-$Q19,'パラメーター設定シート'!$D$6+1),0))/Combin(AA$4,'パラメーター設定シート'!$D$6+1))*100,"-")
</f>
        <v>98.31417625</v>
      </c>
      <c r="AB19" s="39">
        <f>IFERROR(((Combin(AB$4,'パラメーター設定シート'!$D$6+1)- IF(AB$4-$Q19&gt;='パラメーター設定シート'!$D$6+1,Combin(AB$4-$Q19,'パラメーター設定シート'!$D$6+1),0))/Combin(AB$4,'パラメーター設定シート'!$D$6+1))*100,"-")
</f>
        <v>97.89272031</v>
      </c>
      <c r="AC19" s="3"/>
    </row>
    <row r="20" hidden="1">
      <c r="A20" s="25"/>
      <c r="B20" s="32"/>
      <c r="C20" s="40">
        <v>16.0</v>
      </c>
      <c r="D20" s="41">
        <f t="shared" ref="D20:N20" si="5">1-((D$4-$C20)*(D$4-$C20-1)*(D$4-$C20-2)*(D$4-$C20-3)/(D$4)/(D$4-1)/(D$4-2)/(D$4-3))
</f>
        <v>0.9997936017</v>
      </c>
      <c r="E20" s="42">
        <f t="shared" si="5"/>
        <v>0.9991645781</v>
      </c>
      <c r="F20" s="42">
        <f t="shared" si="5"/>
        <v>0.997949419</v>
      </c>
      <c r="G20" s="42">
        <f t="shared" si="5"/>
        <v>0.9960474308</v>
      </c>
      <c r="H20" s="42">
        <f t="shared" si="5"/>
        <v>0.9934123847</v>
      </c>
      <c r="I20" s="42">
        <f t="shared" si="5"/>
        <v>0.9900395257</v>
      </c>
      <c r="J20" s="42">
        <f t="shared" si="5"/>
        <v>0.9859531773</v>
      </c>
      <c r="K20" s="42">
        <f t="shared" si="5"/>
        <v>0.9811965812</v>
      </c>
      <c r="L20" s="42">
        <f t="shared" si="5"/>
        <v>0.9758241758</v>
      </c>
      <c r="M20" s="42">
        <f t="shared" si="5"/>
        <v>0.9698960044</v>
      </c>
      <c r="N20" s="43">
        <f t="shared" si="5"/>
        <v>0.9634738186</v>
      </c>
      <c r="O20" s="3"/>
      <c r="P20" s="32"/>
      <c r="Q20" s="40">
        <v>16.0</v>
      </c>
      <c r="R20" s="41">
        <f t="shared" ref="R20:AB20" si="6">1-((R$4-$C20)*(R$4-$C20-1)*(R$4-$C20-2)*(R$4-$C20-3)*(R$4-$C20-4)/(R$4)/(R$4-1)/(R$4-2)/(R$4-3)/(R$4-4))
</f>
        <v>1</v>
      </c>
      <c r="S20" s="42">
        <f t="shared" si="6"/>
        <v>0.9999508575</v>
      </c>
      <c r="T20" s="42">
        <f t="shared" si="6"/>
        <v>0.9997721577</v>
      </c>
      <c r="U20" s="42">
        <f t="shared" si="6"/>
        <v>0.9993759101</v>
      </c>
      <c r="V20" s="42">
        <f t="shared" si="6"/>
        <v>0.9986824769</v>
      </c>
      <c r="W20" s="42">
        <f t="shared" si="6"/>
        <v>0.9976284585</v>
      </c>
      <c r="X20" s="42">
        <f t="shared" si="6"/>
        <v>0.9961690483</v>
      </c>
      <c r="Y20" s="42">
        <f t="shared" si="6"/>
        <v>0.9942772204</v>
      </c>
      <c r="Z20" s="42">
        <f t="shared" si="6"/>
        <v>0.9919413919</v>
      </c>
      <c r="AA20" s="42">
        <f t="shared" si="6"/>
        <v>0.9891625616</v>
      </c>
      <c r="AB20" s="43">
        <f t="shared" si="6"/>
        <v>0.9859514687</v>
      </c>
      <c r="AC20" s="3"/>
    </row>
    <row r="21" hidden="1">
      <c r="A21" s="25"/>
      <c r="B21" s="32"/>
      <c r="C21" s="33">
        <v>17.0</v>
      </c>
      <c r="D21" s="44">
        <f t="shared" ref="D21:N21" si="7">1-((D$4-$C21)*(D$4-$C21-1)*(D$4-$C21-2)*(D$4-$C21-3)/(D$4)/(D$4-1)/(D$4-2)/(D$4-3))
</f>
        <v>1</v>
      </c>
      <c r="E21" s="45">
        <f t="shared" si="7"/>
        <v>0.9998329156</v>
      </c>
      <c r="F21" s="45">
        <f t="shared" si="7"/>
        <v>0.999316473</v>
      </c>
      <c r="G21" s="45">
        <f t="shared" si="7"/>
        <v>0.9983060418</v>
      </c>
      <c r="H21" s="45">
        <f t="shared" si="7"/>
        <v>0.9967061924</v>
      </c>
      <c r="I21" s="45">
        <f t="shared" si="7"/>
        <v>0.9944664032</v>
      </c>
      <c r="J21" s="45">
        <f t="shared" si="7"/>
        <v>0.9915719064</v>
      </c>
      <c r="K21" s="45">
        <f t="shared" si="7"/>
        <v>0.988034188</v>
      </c>
      <c r="L21" s="45">
        <f t="shared" si="7"/>
        <v>0.9838827839</v>
      </c>
      <c r="M21" s="45">
        <f t="shared" si="7"/>
        <v>0.9791587723</v>
      </c>
      <c r="N21" s="46">
        <f t="shared" si="7"/>
        <v>0.9739098705</v>
      </c>
      <c r="O21" s="3"/>
      <c r="P21" s="32"/>
      <c r="Q21" s="33">
        <v>17.0</v>
      </c>
      <c r="R21" s="44">
        <f t="shared" ref="R21:AB21" si="8">1-((R$4-$C21)*(R$4-$C21-1)*(R$4-$C21-2)*(R$4-$C21-3)*(R$4-$C21-4)/(R$4)/(R$4-1)/(R$4-2)/(R$4-3)/(R$4-4))
</f>
        <v>1</v>
      </c>
      <c r="S21" s="45">
        <f t="shared" si="8"/>
        <v>1</v>
      </c>
      <c r="T21" s="45">
        <f t="shared" si="8"/>
        <v>0.9999620263</v>
      </c>
      <c r="U21" s="45">
        <f t="shared" si="8"/>
        <v>0.9998216886</v>
      </c>
      <c r="V21" s="45">
        <f t="shared" si="8"/>
        <v>0.9995059289</v>
      </c>
      <c r="W21" s="45">
        <f t="shared" si="8"/>
        <v>0.9989459816</v>
      </c>
      <c r="X21" s="45">
        <f t="shared" si="8"/>
        <v>0.9980845242</v>
      </c>
      <c r="Y21" s="45">
        <f t="shared" si="8"/>
        <v>0.9968784838</v>
      </c>
      <c r="Z21" s="45">
        <f t="shared" si="8"/>
        <v>0.9952991453</v>
      </c>
      <c r="AA21" s="45">
        <f t="shared" si="8"/>
        <v>0.9933308071</v>
      </c>
      <c r="AB21" s="46">
        <f t="shared" si="8"/>
        <v>0.9909688013</v>
      </c>
      <c r="AC21" s="3"/>
    </row>
    <row r="22" hidden="1">
      <c r="A22" s="25"/>
      <c r="B22" s="32"/>
      <c r="C22" s="33">
        <v>18.0</v>
      </c>
      <c r="D22" s="44">
        <f t="shared" ref="D22:N22" si="9">1-((D$4-$C22)*(D$4-$C22-1)*(D$4-$C22-2)*(D$4-$C22-3)/(D$4)/(D$4-1)/(D$4-2)/(D$4-3))
</f>
        <v>1</v>
      </c>
      <c r="E22" s="45">
        <f t="shared" si="9"/>
        <v>1</v>
      </c>
      <c r="F22" s="45">
        <f t="shared" si="9"/>
        <v>0.9998632946</v>
      </c>
      <c r="G22" s="45">
        <f t="shared" si="9"/>
        <v>0.9994353473</v>
      </c>
      <c r="H22" s="45">
        <f t="shared" si="9"/>
        <v>0.9985883682</v>
      </c>
      <c r="I22" s="45">
        <f t="shared" si="9"/>
        <v>0.9972332016</v>
      </c>
      <c r="J22" s="45">
        <f t="shared" si="9"/>
        <v>0.9953177258</v>
      </c>
      <c r="K22" s="45">
        <f t="shared" si="9"/>
        <v>0.9928205128</v>
      </c>
      <c r="L22" s="45">
        <f t="shared" si="9"/>
        <v>0.9897435897</v>
      </c>
      <c r="M22" s="45">
        <f t="shared" si="9"/>
        <v>0.9861058482</v>
      </c>
      <c r="N22" s="46">
        <f t="shared" si="9"/>
        <v>0.9819376026</v>
      </c>
      <c r="O22" s="3"/>
      <c r="P22" s="32"/>
      <c r="Q22" s="33">
        <v>18.0</v>
      </c>
      <c r="R22" s="44">
        <f t="shared" ref="R22:AB22" si="10">1-((R$4-$C22)*(R$4-$C22-1)*(R$4-$C22-2)*(R$4-$C22-3)*(R$4-$C22-4)/(R$4)/(R$4-1)/(R$4-2)/(R$4-3)/(R$4-4))
</f>
        <v>1</v>
      </c>
      <c r="S22" s="45">
        <f t="shared" si="10"/>
        <v>1</v>
      </c>
      <c r="T22" s="45">
        <f t="shared" si="10"/>
        <v>1</v>
      </c>
      <c r="U22" s="45">
        <f t="shared" si="10"/>
        <v>0.9999702814</v>
      </c>
      <c r="V22" s="45">
        <f t="shared" si="10"/>
        <v>0.9998588368</v>
      </c>
      <c r="W22" s="45">
        <f t="shared" si="10"/>
        <v>0.9996047431</v>
      </c>
      <c r="X22" s="45">
        <f t="shared" si="10"/>
        <v>0.9991486774</v>
      </c>
      <c r="Y22" s="45">
        <f t="shared" si="10"/>
        <v>0.9984392419</v>
      </c>
      <c r="Z22" s="45">
        <f t="shared" si="10"/>
        <v>0.9974358974</v>
      </c>
      <c r="AA22" s="45">
        <f t="shared" si="10"/>
        <v>0.9961096375</v>
      </c>
      <c r="AB22" s="46">
        <f t="shared" si="10"/>
        <v>0.9944423393</v>
      </c>
      <c r="AC22" s="3"/>
    </row>
    <row r="23" hidden="1">
      <c r="A23" s="25"/>
      <c r="B23" s="32"/>
      <c r="C23" s="33">
        <v>19.0</v>
      </c>
      <c r="D23" s="44">
        <f t="shared" ref="D23:N23" si="11">1-((D$4-$C23)*(D$4-$C23-1)*(D$4-$C23-2)*(D$4-$C23-3)/(D$4)/(D$4-1)/(D$4-2)/(D$4-3))
</f>
        <v>1</v>
      </c>
      <c r="E23" s="45">
        <f t="shared" si="11"/>
        <v>1</v>
      </c>
      <c r="F23" s="45">
        <f t="shared" si="11"/>
        <v>1</v>
      </c>
      <c r="G23" s="45">
        <f t="shared" si="11"/>
        <v>0.9998870695</v>
      </c>
      <c r="H23" s="45">
        <f t="shared" si="11"/>
        <v>0.9995294561</v>
      </c>
      <c r="I23" s="45">
        <f t="shared" si="11"/>
        <v>0.9988142292</v>
      </c>
      <c r="J23" s="45">
        <f t="shared" si="11"/>
        <v>0.9976588629</v>
      </c>
      <c r="K23" s="45">
        <f t="shared" si="11"/>
        <v>0.996011396</v>
      </c>
      <c r="L23" s="45">
        <f t="shared" si="11"/>
        <v>0.9938461538</v>
      </c>
      <c r="M23" s="45">
        <f t="shared" si="11"/>
        <v>0.991158267</v>
      </c>
      <c r="N23" s="46">
        <f t="shared" si="11"/>
        <v>0.9879584018</v>
      </c>
      <c r="O23" s="3"/>
      <c r="P23" s="32"/>
      <c r="Q23" s="33">
        <v>19.0</v>
      </c>
      <c r="R23" s="44">
        <f t="shared" ref="R23:AB23" si="12">1-((R$4-$C23)*(R$4-$C23-1)*(R$4-$C23-2)*(R$4-$C23-3)*(R$4-$C23-4)/(R$4)/(R$4-1)/(R$4-2)/(R$4-3)/(R$4-4))
</f>
        <v>1</v>
      </c>
      <c r="S23" s="45">
        <f t="shared" si="12"/>
        <v>1</v>
      </c>
      <c r="T23" s="45">
        <f t="shared" si="12"/>
        <v>1</v>
      </c>
      <c r="U23" s="45">
        <f t="shared" si="12"/>
        <v>1</v>
      </c>
      <c r="V23" s="45">
        <f t="shared" si="12"/>
        <v>0.9999764728</v>
      </c>
      <c r="W23" s="45">
        <f t="shared" si="12"/>
        <v>0.9998870695</v>
      </c>
      <c r="X23" s="45">
        <f t="shared" si="12"/>
        <v>0.999680754</v>
      </c>
      <c r="Y23" s="45">
        <f t="shared" si="12"/>
        <v>0.9993063297</v>
      </c>
      <c r="Z23" s="45">
        <f t="shared" si="12"/>
        <v>0.9987179487</v>
      </c>
      <c r="AA23" s="45">
        <f t="shared" si="12"/>
        <v>0.9978779841</v>
      </c>
      <c r="AB23" s="46">
        <f t="shared" si="12"/>
        <v>0.9967580312</v>
      </c>
      <c r="AC23" s="3"/>
    </row>
    <row r="24" hidden="1">
      <c r="A24" s="25"/>
      <c r="B24" s="32"/>
      <c r="C24" s="33">
        <v>20.0</v>
      </c>
      <c r="D24" s="44">
        <f t="shared" ref="D24:N24" si="13">1-((D$4-$C24)*(D$4-$C24-1)*(D$4-$C24-2)*(D$4-$C24-3)/(D$4)/(D$4-1)/(D$4-2)/(D$4-3))
</f>
        <v>1</v>
      </c>
      <c r="E24" s="45">
        <f t="shared" si="13"/>
        <v>1</v>
      </c>
      <c r="F24" s="45">
        <f t="shared" si="13"/>
        <v>1</v>
      </c>
      <c r="G24" s="45">
        <f t="shared" si="13"/>
        <v>1</v>
      </c>
      <c r="H24" s="45">
        <f t="shared" si="13"/>
        <v>0.9999058912</v>
      </c>
      <c r="I24" s="45">
        <f t="shared" si="13"/>
        <v>0.9996047431</v>
      </c>
      <c r="J24" s="45">
        <f t="shared" si="13"/>
        <v>0.9989966555</v>
      </c>
      <c r="K24" s="45">
        <f t="shared" si="13"/>
        <v>0.998005698</v>
      </c>
      <c r="L24" s="45">
        <f t="shared" si="13"/>
        <v>0.9965811966</v>
      </c>
      <c r="M24" s="45">
        <f t="shared" si="13"/>
        <v>0.9946949602</v>
      </c>
      <c r="N24" s="46">
        <f t="shared" si="13"/>
        <v>0.9923371648</v>
      </c>
      <c r="O24" s="3"/>
      <c r="P24" s="32"/>
      <c r="Q24" s="33">
        <v>20.0</v>
      </c>
      <c r="R24" s="44">
        <f t="shared" ref="R24:AB24" si="14">1-((R$4-$C24)*(R$4-$C24-1)*(R$4-$C24-2)*(R$4-$C24-3)*(R$4-$C24-4)/(R$4)/(R$4-1)/(R$4-2)/(R$4-3)/(R$4-4))
</f>
        <v>1</v>
      </c>
      <c r="S24" s="45">
        <f t="shared" si="14"/>
        <v>1</v>
      </c>
      <c r="T24" s="45">
        <f t="shared" si="14"/>
        <v>1</v>
      </c>
      <c r="U24" s="45">
        <f t="shared" si="14"/>
        <v>1</v>
      </c>
      <c r="V24" s="45">
        <f t="shared" si="14"/>
        <v>1</v>
      </c>
      <c r="W24" s="45">
        <f t="shared" si="14"/>
        <v>0.9999811782</v>
      </c>
      <c r="X24" s="45">
        <f t="shared" si="14"/>
        <v>0.9999087869</v>
      </c>
      <c r="Y24" s="45">
        <f t="shared" si="14"/>
        <v>0.9997398737</v>
      </c>
      <c r="Z24" s="45">
        <f t="shared" si="14"/>
        <v>0.9994301994</v>
      </c>
      <c r="AA24" s="45">
        <f t="shared" si="14"/>
        <v>0.998938992</v>
      </c>
      <c r="AB24" s="46">
        <f t="shared" si="14"/>
        <v>0.9982316534</v>
      </c>
      <c r="AC24" s="3"/>
    </row>
    <row r="25" hidden="1">
      <c r="A25" s="25"/>
      <c r="B25" s="32"/>
      <c r="C25" s="33">
        <v>21.0</v>
      </c>
      <c r="D25" s="44">
        <f t="shared" ref="D25:N25" si="15">1-((D$4-$C25)*(D$4-$C25-1)*(D$4-$C25-2)*(D$4-$C25-3)/(D$4)/(D$4-1)/(D$4-2)/(D$4-3))
</f>
        <v>0.9997936017</v>
      </c>
      <c r="E25" s="45">
        <f t="shared" si="15"/>
        <v>1</v>
      </c>
      <c r="F25" s="45">
        <f t="shared" si="15"/>
        <v>1</v>
      </c>
      <c r="G25" s="45">
        <f t="shared" si="15"/>
        <v>1</v>
      </c>
      <c r="H25" s="45">
        <f t="shared" si="15"/>
        <v>1</v>
      </c>
      <c r="I25" s="45">
        <f t="shared" si="15"/>
        <v>0.9999209486</v>
      </c>
      <c r="J25" s="45">
        <f t="shared" si="15"/>
        <v>0.9996655518</v>
      </c>
      <c r="K25" s="45">
        <f t="shared" si="15"/>
        <v>0.9991452991</v>
      </c>
      <c r="L25" s="45">
        <f t="shared" si="15"/>
        <v>0.9982905983</v>
      </c>
      <c r="M25" s="45">
        <f t="shared" si="15"/>
        <v>0.9970527557</v>
      </c>
      <c r="N25" s="46">
        <f t="shared" si="15"/>
        <v>0.9954022989</v>
      </c>
      <c r="O25" s="3"/>
      <c r="P25" s="32"/>
      <c r="Q25" s="33">
        <v>21.0</v>
      </c>
      <c r="R25" s="44">
        <f t="shared" ref="R25:AB25" si="16">1-((R$4-$C25)*(R$4-$C25-1)*(R$4-$C25-2)*(R$4-$C25-3)*(R$4-$C25-4)/(R$4)/(R$4-1)/(R$4-2)/(R$4-3)/(R$4-4))
</f>
        <v>1.000064499</v>
      </c>
      <c r="S25" s="45">
        <f t="shared" si="16"/>
        <v>1</v>
      </c>
      <c r="T25" s="45">
        <f t="shared" si="16"/>
        <v>1</v>
      </c>
      <c r="U25" s="45">
        <f t="shared" si="16"/>
        <v>1</v>
      </c>
      <c r="V25" s="45">
        <f t="shared" si="16"/>
        <v>1</v>
      </c>
      <c r="W25" s="45">
        <f t="shared" si="16"/>
        <v>1</v>
      </c>
      <c r="X25" s="45">
        <f t="shared" si="16"/>
        <v>0.9999847978</v>
      </c>
      <c r="Y25" s="45">
        <f t="shared" si="16"/>
        <v>0.9999256782</v>
      </c>
      <c r="Z25" s="45">
        <f t="shared" si="16"/>
        <v>0.9997863248</v>
      </c>
      <c r="AA25" s="45">
        <f t="shared" si="16"/>
        <v>0.9995284409</v>
      </c>
      <c r="AB25" s="46">
        <f t="shared" si="16"/>
        <v>0.9991158267</v>
      </c>
      <c r="AC25" s="3"/>
    </row>
    <row r="26" hidden="1">
      <c r="A26" s="25"/>
      <c r="B26" s="32"/>
      <c r="C26" s="33">
        <v>22.0</v>
      </c>
      <c r="D26" s="44">
        <f t="shared" ref="D26:N26" si="17">1-((D$4-$C26)*(D$4-$C26-1)*(D$4-$C26-2)*(D$4-$C26-3)/(D$4)/(D$4-1)/(D$4-2)/(D$4-3))
</f>
        <v>0.9989680083</v>
      </c>
      <c r="E26" s="45">
        <f t="shared" si="17"/>
        <v>0.9998329156</v>
      </c>
      <c r="F26" s="45">
        <f t="shared" si="17"/>
        <v>1</v>
      </c>
      <c r="G26" s="45">
        <f t="shared" si="17"/>
        <v>1</v>
      </c>
      <c r="H26" s="45">
        <f t="shared" si="17"/>
        <v>1</v>
      </c>
      <c r="I26" s="45">
        <f t="shared" si="17"/>
        <v>1</v>
      </c>
      <c r="J26" s="45">
        <f t="shared" si="17"/>
        <v>0.9999331104</v>
      </c>
      <c r="K26" s="45">
        <f t="shared" si="17"/>
        <v>0.9997150997</v>
      </c>
      <c r="L26" s="45">
        <f t="shared" si="17"/>
        <v>0.9992673993</v>
      </c>
      <c r="M26" s="45">
        <f t="shared" si="17"/>
        <v>0.9985263778</v>
      </c>
      <c r="N26" s="46">
        <f t="shared" si="17"/>
        <v>0.9974457216</v>
      </c>
      <c r="O26" s="3"/>
      <c r="P26" s="32"/>
      <c r="Q26" s="33">
        <v>22.0</v>
      </c>
      <c r="R26" s="44">
        <f t="shared" ref="R26:AB26" si="18">1-((R$4-$C26)*(R$4-$C26-1)*(R$4-$C26-2)*(R$4-$C26-3)*(R$4-$C26-4)/(R$4)/(R$4-1)/(R$4-2)/(R$4-3)/(R$4-4))
</f>
        <v>1.000386997</v>
      </c>
      <c r="S26" s="45">
        <f t="shared" si="18"/>
        <v>1.000049142</v>
      </c>
      <c r="T26" s="45">
        <f t="shared" si="18"/>
        <v>1</v>
      </c>
      <c r="U26" s="45">
        <f t="shared" si="18"/>
        <v>1</v>
      </c>
      <c r="V26" s="45">
        <f t="shared" si="18"/>
        <v>1</v>
      </c>
      <c r="W26" s="45">
        <f t="shared" si="18"/>
        <v>1</v>
      </c>
      <c r="X26" s="45">
        <f t="shared" si="18"/>
        <v>1</v>
      </c>
      <c r="Y26" s="45">
        <f t="shared" si="18"/>
        <v>0.999987613</v>
      </c>
      <c r="Z26" s="45">
        <f t="shared" si="18"/>
        <v>0.9999389499</v>
      </c>
      <c r="AA26" s="45">
        <f t="shared" si="18"/>
        <v>0.9998231653</v>
      </c>
      <c r="AB26" s="46">
        <f t="shared" si="18"/>
        <v>0.9996070341</v>
      </c>
      <c r="AC26" s="3"/>
    </row>
    <row r="27" hidden="1">
      <c r="A27" s="25"/>
      <c r="B27" s="32"/>
      <c r="C27" s="33">
        <v>23.0</v>
      </c>
      <c r="D27" s="44">
        <f t="shared" ref="D27:N27" si="19">1-((D$4-$C27)*(D$4-$C27-1)*(D$4-$C27-2)*(D$4-$C27-3)/(D$4)/(D$4-1)/(D$4-2)/(D$4-3))
</f>
        <v>0.9969040248</v>
      </c>
      <c r="E27" s="45">
        <f t="shared" si="19"/>
        <v>0.9991645781</v>
      </c>
      <c r="F27" s="45">
        <f t="shared" si="19"/>
        <v>0.9998632946</v>
      </c>
      <c r="G27" s="45">
        <f t="shared" si="19"/>
        <v>1</v>
      </c>
      <c r="H27" s="45">
        <f t="shared" si="19"/>
        <v>1</v>
      </c>
      <c r="I27" s="45">
        <f t="shared" si="19"/>
        <v>1</v>
      </c>
      <c r="J27" s="45">
        <f t="shared" si="19"/>
        <v>1</v>
      </c>
      <c r="K27" s="45">
        <f t="shared" si="19"/>
        <v>0.9999430199</v>
      </c>
      <c r="L27" s="45">
        <f t="shared" si="19"/>
        <v>0.9997557998</v>
      </c>
      <c r="M27" s="45">
        <f t="shared" si="19"/>
        <v>0.9993684476</v>
      </c>
      <c r="N27" s="46">
        <f t="shared" si="19"/>
        <v>0.9987228608</v>
      </c>
      <c r="O27" s="3"/>
      <c r="P27" s="32"/>
      <c r="Q27" s="33">
        <v>23.0</v>
      </c>
      <c r="R27" s="44">
        <f t="shared" ref="R27:AB27" si="20">1-((R$4-$C27)*(R$4-$C27-1)*(R$4-$C27-2)*(R$4-$C27-3)*(R$4-$C27-4)/(R$4)/(R$4-1)/(R$4-2)/(R$4-3)/(R$4-4))
</f>
        <v>1.001354489</v>
      </c>
      <c r="S27" s="45">
        <f t="shared" si="20"/>
        <v>1.000294855</v>
      </c>
      <c r="T27" s="45">
        <f t="shared" si="20"/>
        <v>1.000037974</v>
      </c>
      <c r="U27" s="45">
        <f t="shared" si="20"/>
        <v>1</v>
      </c>
      <c r="V27" s="45">
        <f t="shared" si="20"/>
        <v>1</v>
      </c>
      <c r="W27" s="45">
        <f t="shared" si="20"/>
        <v>1</v>
      </c>
      <c r="X27" s="45">
        <f t="shared" si="20"/>
        <v>1</v>
      </c>
      <c r="Y27" s="45">
        <f t="shared" si="20"/>
        <v>1</v>
      </c>
      <c r="Z27" s="45">
        <f t="shared" si="20"/>
        <v>0.999989825</v>
      </c>
      <c r="AA27" s="45">
        <f t="shared" si="20"/>
        <v>0.9999494758</v>
      </c>
      <c r="AB27" s="46">
        <f t="shared" si="20"/>
        <v>0.9998526378</v>
      </c>
      <c r="AC27" s="3"/>
    </row>
    <row r="28" hidden="1">
      <c r="A28" s="25"/>
      <c r="B28" s="32"/>
      <c r="C28" s="33">
        <v>24.0</v>
      </c>
      <c r="D28" s="44">
        <f t="shared" ref="D28:N28" si="21">1-((D$4-$C28)*(D$4-$C28-1)*(D$4-$C28-2)*(D$4-$C28-3)/(D$4)/(D$4-1)/(D$4-2)/(D$4-3))
</f>
        <v>0.9927760578</v>
      </c>
      <c r="E28" s="45">
        <f t="shared" si="21"/>
        <v>0.9974937343</v>
      </c>
      <c r="F28" s="45">
        <f t="shared" si="21"/>
        <v>0.999316473</v>
      </c>
      <c r="G28" s="45">
        <f t="shared" si="21"/>
        <v>0.9998870695</v>
      </c>
      <c r="H28" s="45">
        <f t="shared" si="21"/>
        <v>1</v>
      </c>
      <c r="I28" s="45">
        <f t="shared" si="21"/>
        <v>1</v>
      </c>
      <c r="J28" s="45">
        <f t="shared" si="21"/>
        <v>1</v>
      </c>
      <c r="K28" s="45">
        <f t="shared" si="21"/>
        <v>1</v>
      </c>
      <c r="L28" s="45">
        <f t="shared" si="21"/>
        <v>0.99995116</v>
      </c>
      <c r="M28" s="45">
        <f t="shared" si="21"/>
        <v>0.9997894825</v>
      </c>
      <c r="N28" s="46">
        <f t="shared" si="21"/>
        <v>0.9994526546</v>
      </c>
      <c r="O28" s="3"/>
      <c r="P28" s="32"/>
      <c r="Q28" s="33">
        <v>24.0</v>
      </c>
      <c r="R28" s="44">
        <f t="shared" ref="R28:AB28" si="22">1-((R$4-$C28)*(R$4-$C28-1)*(R$4-$C28-2)*(R$4-$C28-3)*(R$4-$C28-4)/(R$4)/(R$4-1)/(R$4-2)/(R$4-3)/(R$4-4))
</f>
        <v>1.003611971</v>
      </c>
      <c r="S28" s="45">
        <f t="shared" si="22"/>
        <v>1.001031992</v>
      </c>
      <c r="T28" s="45">
        <f t="shared" si="22"/>
        <v>1.000227842</v>
      </c>
      <c r="U28" s="45">
        <f t="shared" si="22"/>
        <v>1.000029719</v>
      </c>
      <c r="V28" s="45">
        <f t="shared" si="22"/>
        <v>1</v>
      </c>
      <c r="W28" s="45">
        <f t="shared" si="22"/>
        <v>1</v>
      </c>
      <c r="X28" s="45">
        <f t="shared" si="22"/>
        <v>1</v>
      </c>
      <c r="Y28" s="45">
        <f t="shared" si="22"/>
        <v>1</v>
      </c>
      <c r="Z28" s="45">
        <f t="shared" si="22"/>
        <v>1</v>
      </c>
      <c r="AA28" s="45">
        <f t="shared" si="22"/>
        <v>0.9999915793</v>
      </c>
      <c r="AB28" s="46">
        <f t="shared" si="22"/>
        <v>0.9999578965</v>
      </c>
      <c r="AC28" s="3"/>
    </row>
    <row r="29" hidden="1">
      <c r="A29" s="25"/>
      <c r="B29" s="32"/>
      <c r="C29" s="33">
        <v>25.0</v>
      </c>
      <c r="D29" s="44">
        <f t="shared" ref="D29:N29" si="23">1-((D$4-$C29)*(D$4-$C29-1)*(D$4-$C29-2)*(D$4-$C29-3)/(D$4)/(D$4-1)/(D$4-2)/(D$4-3))
</f>
        <v>0.9855521156</v>
      </c>
      <c r="E29" s="45">
        <f t="shared" si="23"/>
        <v>0.9941520468</v>
      </c>
      <c r="F29" s="45">
        <f t="shared" si="23"/>
        <v>0.997949419</v>
      </c>
      <c r="G29" s="45">
        <f t="shared" si="23"/>
        <v>0.9994353473</v>
      </c>
      <c r="H29" s="45">
        <f t="shared" si="23"/>
        <v>0.9999058912</v>
      </c>
      <c r="I29" s="45">
        <f t="shared" si="23"/>
        <v>1</v>
      </c>
      <c r="J29" s="45">
        <f t="shared" si="23"/>
        <v>1</v>
      </c>
      <c r="K29" s="45">
        <f t="shared" si="23"/>
        <v>1</v>
      </c>
      <c r="L29" s="45">
        <f t="shared" si="23"/>
        <v>1</v>
      </c>
      <c r="M29" s="45">
        <f t="shared" si="23"/>
        <v>0.9999578965</v>
      </c>
      <c r="N29" s="46">
        <f t="shared" si="23"/>
        <v>0.9998175515</v>
      </c>
      <c r="O29" s="3"/>
      <c r="P29" s="32"/>
      <c r="Q29" s="33">
        <v>25.0</v>
      </c>
      <c r="R29" s="44">
        <f t="shared" ref="R29:AB29" si="24">1-((R$4-$C29)*(R$4-$C29-1)*(R$4-$C29-2)*(R$4-$C29-3)*(R$4-$C29-4)/(R$4)/(R$4-1)/(R$4-2)/(R$4-3)/(R$4-4))
</f>
        <v>1.008126935</v>
      </c>
      <c r="S29" s="45">
        <f t="shared" si="24"/>
        <v>1.002751978</v>
      </c>
      <c r="T29" s="45">
        <f t="shared" si="24"/>
        <v>1.000797448</v>
      </c>
      <c r="U29" s="45">
        <f t="shared" si="24"/>
        <v>1.000178311</v>
      </c>
      <c r="V29" s="45">
        <f t="shared" si="24"/>
        <v>1.000023527</v>
      </c>
      <c r="W29" s="45">
        <f t="shared" si="24"/>
        <v>1</v>
      </c>
      <c r="X29" s="45">
        <f t="shared" si="24"/>
        <v>1</v>
      </c>
      <c r="Y29" s="45">
        <f t="shared" si="24"/>
        <v>1</v>
      </c>
      <c r="Z29" s="45">
        <f t="shared" si="24"/>
        <v>1</v>
      </c>
      <c r="AA29" s="45">
        <f t="shared" si="24"/>
        <v>1</v>
      </c>
      <c r="AB29" s="46">
        <f t="shared" si="24"/>
        <v>0.9999929828</v>
      </c>
      <c r="AC29" s="3"/>
    </row>
    <row r="30" hidden="1">
      <c r="A30" s="25"/>
      <c r="B30" s="32"/>
      <c r="C30" s="33">
        <v>26.0</v>
      </c>
      <c r="D30" s="44">
        <f t="shared" ref="D30:N30" si="25">1-((D$4-$C30)*(D$4-$C30-1)*(D$4-$C30-2)*(D$4-$C30-3)/(D$4)/(D$4-1)/(D$4-2)/(D$4-3))
</f>
        <v>0.973993808</v>
      </c>
      <c r="E30" s="45">
        <f t="shared" si="25"/>
        <v>0.9883040936</v>
      </c>
      <c r="F30" s="45">
        <f t="shared" si="25"/>
        <v>0.995215311</v>
      </c>
      <c r="G30" s="45">
        <f t="shared" si="25"/>
        <v>0.9983060418</v>
      </c>
      <c r="H30" s="45">
        <f t="shared" si="25"/>
        <v>0.9995294561</v>
      </c>
      <c r="I30" s="45">
        <f t="shared" si="25"/>
        <v>0.9999209486</v>
      </c>
      <c r="J30" s="45">
        <f t="shared" si="25"/>
        <v>1</v>
      </c>
      <c r="K30" s="45">
        <f t="shared" si="25"/>
        <v>1</v>
      </c>
      <c r="L30" s="45">
        <f t="shared" si="25"/>
        <v>1</v>
      </c>
      <c r="M30" s="45">
        <f t="shared" si="25"/>
        <v>1</v>
      </c>
      <c r="N30" s="46">
        <f t="shared" si="25"/>
        <v>0.9999635103</v>
      </c>
      <c r="O30" s="3"/>
      <c r="P30" s="32"/>
      <c r="Q30" s="33">
        <v>26.0</v>
      </c>
      <c r="R30" s="44">
        <f t="shared" ref="R30:AB30" si="26">1-((R$4-$C30)*(R$4-$C30-1)*(R$4-$C30-2)*(R$4-$C30-3)*(R$4-$C30-4)/(R$4)/(R$4-1)/(R$4-2)/(R$4-3)/(R$4-4))
</f>
        <v>1.01625387</v>
      </c>
      <c r="S30" s="45">
        <f t="shared" si="26"/>
        <v>1.00619195</v>
      </c>
      <c r="T30" s="45">
        <f t="shared" si="26"/>
        <v>1.002126528</v>
      </c>
      <c r="U30" s="45">
        <f t="shared" si="26"/>
        <v>1.00062409</v>
      </c>
      <c r="V30" s="45">
        <f t="shared" si="26"/>
        <v>1.000141163</v>
      </c>
      <c r="W30" s="45">
        <f t="shared" si="26"/>
        <v>1.000018822</v>
      </c>
      <c r="X30" s="45">
        <f t="shared" si="26"/>
        <v>1</v>
      </c>
      <c r="Y30" s="45">
        <f t="shared" si="26"/>
        <v>1</v>
      </c>
      <c r="Z30" s="45">
        <f t="shared" si="26"/>
        <v>1</v>
      </c>
      <c r="AA30" s="45">
        <f t="shared" si="26"/>
        <v>1</v>
      </c>
      <c r="AB30" s="46">
        <f t="shared" si="26"/>
        <v>1</v>
      </c>
      <c r="AC30" s="3"/>
    </row>
    <row r="31" hidden="1">
      <c r="A31" s="25"/>
      <c r="B31" s="32"/>
      <c r="C31" s="33">
        <v>27.0</v>
      </c>
      <c r="D31" s="44">
        <f t="shared" ref="D31:N31" si="27">1-((D$4-$C31)*(D$4-$C31-1)*(D$4-$C31-2)*(D$4-$C31-3)/(D$4)/(D$4-1)/(D$4-2)/(D$4-3))
</f>
        <v>0.9566563467</v>
      </c>
      <c r="E31" s="45">
        <f t="shared" si="27"/>
        <v>0.9789473684</v>
      </c>
      <c r="F31" s="45">
        <f t="shared" si="27"/>
        <v>0.990430622</v>
      </c>
      <c r="G31" s="45">
        <f t="shared" si="27"/>
        <v>0.9960474308</v>
      </c>
      <c r="H31" s="45">
        <f t="shared" si="27"/>
        <v>0.9985883682</v>
      </c>
      <c r="I31" s="45">
        <f t="shared" si="27"/>
        <v>0.9996047431</v>
      </c>
      <c r="J31" s="45">
        <f t="shared" si="27"/>
        <v>0.9999331104</v>
      </c>
      <c r="K31" s="45">
        <f t="shared" si="27"/>
        <v>1</v>
      </c>
      <c r="L31" s="45">
        <f t="shared" si="27"/>
        <v>1</v>
      </c>
      <c r="M31" s="45">
        <f t="shared" si="27"/>
        <v>1</v>
      </c>
      <c r="N31" s="46">
        <f t="shared" si="27"/>
        <v>1</v>
      </c>
      <c r="O31" s="3"/>
      <c r="P31" s="32"/>
      <c r="Q31" s="33">
        <v>27.0</v>
      </c>
      <c r="R31" s="44">
        <f t="shared" ref="R31:AB31" si="28">1-((R$4-$C31)*(R$4-$C31-1)*(R$4-$C31-2)*(R$4-$C31-3)*(R$4-$C31-4)/(R$4)/(R$4-1)/(R$4-2)/(R$4-3)/(R$4-4))
</f>
        <v>1.029798762</v>
      </c>
      <c r="S31" s="45">
        <f t="shared" si="28"/>
        <v>1.012383901</v>
      </c>
      <c r="T31" s="45">
        <f t="shared" si="28"/>
        <v>1.004784689</v>
      </c>
      <c r="U31" s="45">
        <f t="shared" si="28"/>
        <v>1.00166424</v>
      </c>
      <c r="V31" s="45">
        <f t="shared" si="28"/>
        <v>1.000494071</v>
      </c>
      <c r="W31" s="45">
        <f t="shared" si="28"/>
        <v>1.000112931</v>
      </c>
      <c r="X31" s="45">
        <f t="shared" si="28"/>
        <v>1.000015202</v>
      </c>
      <c r="Y31" s="45">
        <f t="shared" si="28"/>
        <v>1</v>
      </c>
      <c r="Z31" s="45">
        <f t="shared" si="28"/>
        <v>1</v>
      </c>
      <c r="AA31" s="45">
        <f t="shared" si="28"/>
        <v>1</v>
      </c>
      <c r="AB31" s="46">
        <f t="shared" si="28"/>
        <v>1</v>
      </c>
      <c r="AC31" s="3"/>
    </row>
    <row r="32" hidden="1">
      <c r="A32" s="25"/>
      <c r="B32" s="32"/>
      <c r="C32" s="33">
        <v>28.0</v>
      </c>
      <c r="D32" s="44">
        <f t="shared" ref="D32:N32" si="29">1-((D$4-$C32)*(D$4-$C32-1)*(D$4-$C32-2)*(D$4-$C32-3)/(D$4)/(D$4-1)/(D$4-2)/(D$4-3))
</f>
        <v>0.9318885449</v>
      </c>
      <c r="E32" s="45">
        <f t="shared" si="29"/>
        <v>0.9649122807</v>
      </c>
      <c r="F32" s="45">
        <f t="shared" si="29"/>
        <v>0.9827751196</v>
      </c>
      <c r="G32" s="45">
        <f t="shared" si="29"/>
        <v>0.9920948617</v>
      </c>
      <c r="H32" s="45">
        <f t="shared" si="29"/>
        <v>0.9967061924</v>
      </c>
      <c r="I32" s="45">
        <f t="shared" si="29"/>
        <v>0.9988142292</v>
      </c>
      <c r="J32" s="45">
        <f t="shared" si="29"/>
        <v>0.9996655518</v>
      </c>
      <c r="K32" s="45">
        <f t="shared" si="29"/>
        <v>0.9999430199</v>
      </c>
      <c r="L32" s="45">
        <f t="shared" si="29"/>
        <v>1</v>
      </c>
      <c r="M32" s="45">
        <f t="shared" si="29"/>
        <v>1</v>
      </c>
      <c r="N32" s="46">
        <f t="shared" si="29"/>
        <v>1</v>
      </c>
      <c r="O32" s="3"/>
      <c r="P32" s="32"/>
      <c r="Q32" s="33">
        <v>28.0</v>
      </c>
      <c r="R32" s="44">
        <f t="shared" ref="R32:AB32" si="30">1-((R$4-$C32)*(R$4-$C32-1)*(R$4-$C32-2)*(R$4-$C32-3)*(R$4-$C32-4)/(R$4)/(R$4-1)/(R$4-2)/(R$4-3)/(R$4-4))
</f>
        <v>1.051083591</v>
      </c>
      <c r="S32" s="45">
        <f t="shared" si="30"/>
        <v>1.022703818</v>
      </c>
      <c r="T32" s="45">
        <f t="shared" si="30"/>
        <v>1.009569378</v>
      </c>
      <c r="U32" s="45">
        <f t="shared" si="30"/>
        <v>1.003744539</v>
      </c>
      <c r="V32" s="45">
        <f t="shared" si="30"/>
        <v>1.001317523</v>
      </c>
      <c r="W32" s="45">
        <f t="shared" si="30"/>
        <v>1.000395257</v>
      </c>
      <c r="X32" s="45">
        <f t="shared" si="30"/>
        <v>1.000091213</v>
      </c>
      <c r="Y32" s="45">
        <f t="shared" si="30"/>
        <v>1.000012387</v>
      </c>
      <c r="Z32" s="45">
        <f t="shared" si="30"/>
        <v>1</v>
      </c>
      <c r="AA32" s="45">
        <f t="shared" si="30"/>
        <v>1</v>
      </c>
      <c r="AB32" s="46">
        <f t="shared" si="30"/>
        <v>1</v>
      </c>
      <c r="AC32" s="3"/>
    </row>
    <row r="33" hidden="1">
      <c r="A33" s="25"/>
      <c r="B33" s="32"/>
      <c r="C33" s="33">
        <v>29.0</v>
      </c>
      <c r="D33" s="44">
        <f t="shared" ref="D33:N33" si="31">1-((D$4-$C33)*(D$4-$C33-1)*(D$4-$C33-2)*(D$4-$C33-3)/(D$4)/(D$4-1)/(D$4-2)/(D$4-3))
</f>
        <v>0.8978328173</v>
      </c>
      <c r="E33" s="45">
        <f t="shared" si="31"/>
        <v>0.9448621554</v>
      </c>
      <c r="F33" s="45">
        <f t="shared" si="31"/>
        <v>0.971291866</v>
      </c>
      <c r="G33" s="45">
        <f t="shared" si="31"/>
        <v>0.985770751</v>
      </c>
      <c r="H33" s="45">
        <f t="shared" si="31"/>
        <v>0.9934123847</v>
      </c>
      <c r="I33" s="45">
        <f t="shared" si="31"/>
        <v>0.9972332016</v>
      </c>
      <c r="J33" s="45">
        <f t="shared" si="31"/>
        <v>0.9989966555</v>
      </c>
      <c r="K33" s="45">
        <f t="shared" si="31"/>
        <v>0.9997150997</v>
      </c>
      <c r="L33" s="45">
        <f t="shared" si="31"/>
        <v>0.99995116</v>
      </c>
      <c r="M33" s="45">
        <f t="shared" si="31"/>
        <v>1</v>
      </c>
      <c r="N33" s="46">
        <f t="shared" si="31"/>
        <v>1</v>
      </c>
      <c r="O33" s="3"/>
      <c r="P33" s="32"/>
      <c r="Q33" s="33">
        <v>29.0</v>
      </c>
      <c r="R33" s="44">
        <f t="shared" ref="R33:AB33" si="32">1-((R$4-$C33)*(R$4-$C33-1)*(R$4-$C33-2)*(R$4-$C33-3)*(R$4-$C33-4)/(R$4)/(R$4-1)/(R$4-2)/(R$4-3)/(R$4-4))
</f>
        <v>1.083010836</v>
      </c>
      <c r="S33" s="45">
        <f t="shared" si="32"/>
        <v>1.038920831</v>
      </c>
      <c r="T33" s="45">
        <f t="shared" si="32"/>
        <v>1.01754386</v>
      </c>
      <c r="U33" s="45">
        <f t="shared" si="32"/>
        <v>1.007489078</v>
      </c>
      <c r="V33" s="45">
        <f t="shared" si="32"/>
        <v>1.002964427</v>
      </c>
      <c r="W33" s="45">
        <f t="shared" si="32"/>
        <v>1.001054018</v>
      </c>
      <c r="X33" s="45">
        <f t="shared" si="32"/>
        <v>1.000319246</v>
      </c>
      <c r="Y33" s="45">
        <f t="shared" si="32"/>
        <v>1.000074322</v>
      </c>
      <c r="Z33" s="45">
        <f t="shared" si="32"/>
        <v>1.000010175</v>
      </c>
      <c r="AA33" s="45">
        <f t="shared" si="32"/>
        <v>1</v>
      </c>
      <c r="AB33" s="46">
        <f t="shared" si="32"/>
        <v>1</v>
      </c>
      <c r="AC33" s="3"/>
    </row>
    <row r="34" hidden="1">
      <c r="A34" s="25"/>
      <c r="B34" s="16"/>
      <c r="C34" s="23">
        <v>30.0</v>
      </c>
      <c r="D34" s="47">
        <f t="shared" ref="D34:N34" si="33">1-((D$4-$C34)*(D$4-$C34-1)*(D$4-$C34-2)*(D$4-$C34-3)/(D$4)/(D$4-1)/(D$4-2)/(D$4-3))
</f>
        <v>0.8524251806</v>
      </c>
      <c r="E34" s="48">
        <f t="shared" si="33"/>
        <v>0.9172932331</v>
      </c>
      <c r="F34" s="48">
        <f t="shared" si="33"/>
        <v>0.954887218</v>
      </c>
      <c r="G34" s="48">
        <f t="shared" si="33"/>
        <v>0.976284585</v>
      </c>
      <c r="H34" s="48">
        <f t="shared" si="33"/>
        <v>0.9881422925</v>
      </c>
      <c r="I34" s="48">
        <f t="shared" si="33"/>
        <v>0.9944664032</v>
      </c>
      <c r="J34" s="48">
        <f t="shared" si="33"/>
        <v>0.9976588629</v>
      </c>
      <c r="K34" s="48">
        <f t="shared" si="33"/>
        <v>0.9991452991</v>
      </c>
      <c r="L34" s="48">
        <f t="shared" si="33"/>
        <v>0.9997557998</v>
      </c>
      <c r="M34" s="48">
        <f t="shared" si="33"/>
        <v>0.9999578965</v>
      </c>
      <c r="N34" s="49">
        <f t="shared" si="33"/>
        <v>1</v>
      </c>
      <c r="O34" s="3"/>
      <c r="P34" s="16"/>
      <c r="Q34" s="23">
        <v>30.0</v>
      </c>
      <c r="R34" s="47">
        <f t="shared" ref="R34:AB34" si="34">1-((R$4-$C34)*(R$4-$C34-1)*(R$4-$C34-2)*(R$4-$C34-3)*(R$4-$C34-4)/(R$4)/(R$4-1)/(R$4-2)/(R$4-3)/(R$4-4))
</f>
        <v>1.129127967</v>
      </c>
      <c r="S34" s="48">
        <f t="shared" si="34"/>
        <v>1.063246351</v>
      </c>
      <c r="T34" s="48">
        <f t="shared" si="34"/>
        <v>1.030075188</v>
      </c>
      <c r="U34" s="48">
        <f t="shared" si="34"/>
        <v>1.013729977</v>
      </c>
      <c r="V34" s="48">
        <f t="shared" si="34"/>
        <v>1.005928854</v>
      </c>
      <c r="W34" s="48">
        <f t="shared" si="34"/>
        <v>1.002371542</v>
      </c>
      <c r="X34" s="48">
        <f t="shared" si="34"/>
        <v>1.000851323</v>
      </c>
      <c r="Y34" s="48">
        <f t="shared" si="34"/>
        <v>1.000260126</v>
      </c>
      <c r="Z34" s="48">
        <f t="shared" si="34"/>
        <v>1.00006105</v>
      </c>
      <c r="AA34" s="48">
        <f t="shared" si="34"/>
        <v>1.000008421</v>
      </c>
      <c r="AB34" s="49">
        <f t="shared" si="34"/>
        <v>1</v>
      </c>
      <c r="AC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3"/>
    </row>
    <row r="37">
      <c r="A37" s="3"/>
      <c r="B37" s="50" t="str">
        <f>"初期手札 "&amp;'パラメーター設定シート'!$D$6&amp;"枚 に、投入したカードが 1枚 だけ来る確率（％）"</f>
        <v>初期手札 4枚 に、投入したカードが 1枚 だけ来る確率（％）</v>
      </c>
      <c r="O37" s="3"/>
      <c r="P37" s="50" t="str">
        <f>"初期手札 "&amp;'パラメーター設定シート'!$D$6+1&amp;"枚 に、投入したカードが 1枚 だけ来る確率（％）"</f>
        <v>初期手札 5枚 に、投入したカードが 1枚 だけ来る確率（％）</v>
      </c>
      <c r="AC37" s="3"/>
    </row>
    <row r="38">
      <c r="A38" s="3"/>
      <c r="B38" s="7" t="s">
        <v>2</v>
      </c>
      <c r="C38" s="8"/>
      <c r="D38" s="10" t="s">
        <v>4</v>
      </c>
      <c r="E38" s="11"/>
      <c r="F38" s="11"/>
      <c r="G38" s="11"/>
      <c r="H38" s="11"/>
      <c r="I38" s="11"/>
      <c r="J38" s="11"/>
      <c r="K38" s="11"/>
      <c r="L38" s="11"/>
      <c r="M38" s="11"/>
      <c r="N38" s="13"/>
      <c r="O38" s="3"/>
      <c r="P38" s="15" t="s">
        <v>6</v>
      </c>
      <c r="Q38" s="8"/>
      <c r="R38" s="10" t="s">
        <v>4</v>
      </c>
      <c r="S38" s="11"/>
      <c r="T38" s="11"/>
      <c r="U38" s="11"/>
      <c r="V38" s="11"/>
      <c r="W38" s="11"/>
      <c r="X38" s="11"/>
      <c r="Y38" s="11"/>
      <c r="Z38" s="11"/>
      <c r="AA38" s="11"/>
      <c r="AB38" s="13"/>
      <c r="AC38" s="3"/>
    </row>
    <row r="39">
      <c r="A39" s="3"/>
      <c r="B39" s="16"/>
      <c r="C39" s="17"/>
      <c r="D39" s="19">
        <f>'パラメーター設定シート'!$D$5</f>
        <v>20</v>
      </c>
      <c r="E39" s="21">
        <f t="shared" ref="E39:N39" si="35">D39+1</f>
        <v>21</v>
      </c>
      <c r="F39" s="21">
        <f t="shared" si="35"/>
        <v>22</v>
      </c>
      <c r="G39" s="21">
        <f t="shared" si="35"/>
        <v>23</v>
      </c>
      <c r="H39" s="21">
        <f t="shared" si="35"/>
        <v>24</v>
      </c>
      <c r="I39" s="21">
        <f t="shared" si="35"/>
        <v>25</v>
      </c>
      <c r="J39" s="21">
        <f t="shared" si="35"/>
        <v>26</v>
      </c>
      <c r="K39" s="21">
        <f t="shared" si="35"/>
        <v>27</v>
      </c>
      <c r="L39" s="21">
        <f t="shared" si="35"/>
        <v>28</v>
      </c>
      <c r="M39" s="21">
        <f t="shared" si="35"/>
        <v>29</v>
      </c>
      <c r="N39" s="23">
        <f t="shared" si="35"/>
        <v>30</v>
      </c>
      <c r="O39" s="3"/>
      <c r="P39" s="16"/>
      <c r="Q39" s="17"/>
      <c r="R39" s="19">
        <f>'パラメーター設定シート'!$D$5</f>
        <v>20</v>
      </c>
      <c r="S39" s="21">
        <f t="shared" ref="S39:AB39" si="36">R39+1</f>
        <v>21</v>
      </c>
      <c r="T39" s="21">
        <f t="shared" si="36"/>
        <v>22</v>
      </c>
      <c r="U39" s="21">
        <f t="shared" si="36"/>
        <v>23</v>
      </c>
      <c r="V39" s="21">
        <f t="shared" si="36"/>
        <v>24</v>
      </c>
      <c r="W39" s="21">
        <f t="shared" si="36"/>
        <v>25</v>
      </c>
      <c r="X39" s="21">
        <f t="shared" si="36"/>
        <v>26</v>
      </c>
      <c r="Y39" s="21">
        <f t="shared" si="36"/>
        <v>27</v>
      </c>
      <c r="Z39" s="21">
        <f t="shared" si="36"/>
        <v>28</v>
      </c>
      <c r="AA39" s="21">
        <f t="shared" si="36"/>
        <v>29</v>
      </c>
      <c r="AB39" s="23">
        <f t="shared" si="36"/>
        <v>30</v>
      </c>
      <c r="AC39" s="3"/>
    </row>
    <row r="40" ht="19.5" customHeight="1">
      <c r="A40" s="3"/>
      <c r="B40" s="26" t="s">
        <v>14</v>
      </c>
      <c r="C40" s="28">
        <f>'パラメーター設定シート'!$D$7</f>
        <v>1</v>
      </c>
      <c r="D40" s="29">
        <f>IFERROR((Combin($C40,1)*IF(D$39-$C40&gt;='パラメーター設定シート'!$D$6-1,Combin(D$39-$C40,'パラメーター設定シート'!$D$6-1),0)/Combin(D$39,'パラメーター設定シート'!$D$6))*100,"-")</f>
        <v>20</v>
      </c>
      <c r="E40" s="30">
        <f>IFERROR((Combin($C40,1)*IF(E$39-$C40&gt;='パラメーター設定シート'!$D$6-1,Combin(E$39-$C40,'パラメーター設定シート'!$D$6-1),0)/Combin(E$39,'パラメーター設定シート'!$D$6))*100,"-")</f>
        <v>19.04761905</v>
      </c>
      <c r="F40" s="30">
        <f>IFERROR((Combin($C40,1)*IF(F$39-$C40&gt;='パラメーター設定シート'!$D$6-1,Combin(F$39-$C40,'パラメーター設定シート'!$D$6-1),0)/Combin(F$39,'パラメーター設定シート'!$D$6))*100,"-")</f>
        <v>18.18181818</v>
      </c>
      <c r="G40" s="30">
        <f>IFERROR((Combin($C40,1)*IF(G$39-$C40&gt;='パラメーター設定シート'!$D$6-1,Combin(G$39-$C40,'パラメーター設定シート'!$D$6-1),0)/Combin(G$39,'パラメーター設定シート'!$D$6))*100,"-")</f>
        <v>17.39130435</v>
      </c>
      <c r="H40" s="30">
        <f>IFERROR((Combin($C40,1)*IF(H$39-$C40&gt;='パラメーター設定シート'!$D$6-1,Combin(H$39-$C40,'パラメーター設定シート'!$D$6-1),0)/Combin(H$39,'パラメーター設定シート'!$D$6))*100,"-")</f>
        <v>16.66666667</v>
      </c>
      <c r="I40" s="30">
        <f>IFERROR((Combin($C40,1)*IF(I$39-$C40&gt;='パラメーター設定シート'!$D$6-1,Combin(I$39-$C40,'パラメーター設定シート'!$D$6-1),0)/Combin(I$39,'パラメーター設定シート'!$D$6))*100,"-")</f>
        <v>16</v>
      </c>
      <c r="J40" s="30">
        <f>IFERROR((Combin($C40,1)*IF(J$39-$C40&gt;='パラメーター設定シート'!$D$6-1,Combin(J$39-$C40,'パラメーター設定シート'!$D$6-1),0)/Combin(J$39,'パラメーター設定シート'!$D$6))*100,"-")</f>
        <v>15.38461538</v>
      </c>
      <c r="K40" s="30">
        <f>IFERROR((Combin($C40,1)*IF(K$39-$C40&gt;='パラメーター設定シート'!$D$6-1,Combin(K$39-$C40,'パラメーター設定シート'!$D$6-1),0)/Combin(K$39,'パラメーター設定シート'!$D$6))*100,"-")</f>
        <v>14.81481481</v>
      </c>
      <c r="L40" s="30">
        <f>IFERROR((Combin($C40,1)*IF(L$39-$C40&gt;='パラメーター設定シート'!$D$6-1,Combin(L$39-$C40,'パラメーター設定シート'!$D$6-1),0)/Combin(L$39,'パラメーター設定シート'!$D$6))*100,"-")</f>
        <v>14.28571429</v>
      </c>
      <c r="M40" s="30">
        <f>IFERROR((Combin($C40,1)*IF(M$39-$C40&gt;='パラメーター設定シート'!$D$6-1,Combin(M$39-$C40,'パラメーター設定シート'!$D$6-1),0)/Combin(M$39,'パラメーター設定シート'!$D$6))*100,"-")</f>
        <v>13.79310345</v>
      </c>
      <c r="N40" s="31">
        <f>IFERROR((Combin($C40,1)*IF(N$39-$C40&gt;='パラメーター設定シート'!$D$6-1,Combin(N$39-$C40,'パラメーター設定シート'!$D$6-1),0)/Combin(N$39,'パラメーター設定シート'!$D$6))*100,"-")</f>
        <v>13.33333333</v>
      </c>
      <c r="O40" s="3"/>
      <c r="P40" s="26" t="s">
        <v>14</v>
      </c>
      <c r="Q40" s="28">
        <f>'パラメーター設定シート'!$D$7</f>
        <v>1</v>
      </c>
      <c r="R40" s="29">
        <f>IFERROR((Combin($Q40,1)*IF(R$39-$Q40&gt;='パラメーター設定シート'!$D$6,Combin(R$39-$Q40,'パラメーター設定シート'!$D$6),0)/Combin(R$39,'パラメーター設定シート'!$D$6+1))*100,"-")</f>
        <v>25</v>
      </c>
      <c r="S40" s="30">
        <f>IFERROR((Combin($Q40,1)*IF(S$39-$Q40&gt;='パラメーター設定シート'!$D$6,Combin(S$39-$Q40,'パラメーター設定シート'!$D$6),0)/Combin(S$39,'パラメーター設定シート'!$D$6+1))*100,"-")</f>
        <v>23.80952381</v>
      </c>
      <c r="T40" s="30">
        <f>IFERROR((Combin($Q40,1)*IF(T$39-$Q40&gt;='パラメーター設定シート'!$D$6,Combin(T$39-$Q40,'パラメーター設定シート'!$D$6),0)/Combin(T$39,'パラメーター設定シート'!$D$6+1))*100,"-")</f>
        <v>22.72727273</v>
      </c>
      <c r="U40" s="30">
        <f>IFERROR((Combin($Q40,1)*IF(U$39-$Q40&gt;='パラメーター設定シート'!$D$6,Combin(U$39-$Q40,'パラメーター設定シート'!$D$6),0)/Combin(U$39,'パラメーター設定シート'!$D$6+1))*100,"-")</f>
        <v>21.73913043</v>
      </c>
      <c r="V40" s="30">
        <f>IFERROR((Combin($Q40,1)*IF(V$39-$Q40&gt;='パラメーター設定シート'!$D$6,Combin(V$39-$Q40,'パラメーター設定シート'!$D$6),0)/Combin(V$39,'パラメーター設定シート'!$D$6+1))*100,"-")</f>
        <v>20.83333333</v>
      </c>
      <c r="W40" s="30">
        <f>IFERROR((Combin($Q40,1)*IF(W$39-$Q40&gt;='パラメーター設定シート'!$D$6,Combin(W$39-$Q40,'パラメーター設定シート'!$D$6),0)/Combin(W$39,'パラメーター設定シート'!$D$6+1))*100,"-")</f>
        <v>20</v>
      </c>
      <c r="X40" s="30">
        <f>IFERROR((Combin($Q40,1)*IF(X$39-$Q40&gt;='パラメーター設定シート'!$D$6,Combin(X$39-$Q40,'パラメーター設定シート'!$D$6),0)/Combin(X$39,'パラメーター設定シート'!$D$6+1))*100,"-")</f>
        <v>19.23076923</v>
      </c>
      <c r="Y40" s="30">
        <f>IFERROR((Combin($Q40,1)*IF(Y$39-$Q40&gt;='パラメーター設定シート'!$D$6,Combin(Y$39-$Q40,'パラメーター設定シート'!$D$6),0)/Combin(Y$39,'パラメーター設定シート'!$D$6+1))*100,"-")</f>
        <v>18.51851852</v>
      </c>
      <c r="Z40" s="30">
        <f>IFERROR((Combin($Q40,1)*IF(Z$39-$Q40&gt;='パラメーター設定シート'!$D$6,Combin(Z$39-$Q40,'パラメーター設定シート'!$D$6),0)/Combin(Z$39,'パラメーター設定シート'!$D$6+1))*100,"-")</f>
        <v>17.85714286</v>
      </c>
      <c r="AA40" s="30">
        <f>IFERROR((Combin($Q40,1)*IF(AA$39-$Q40&gt;='パラメーター設定シート'!$D$6,Combin(AA$39-$Q40,'パラメーター設定シート'!$D$6),0)/Combin(AA$39,'パラメーター設定シート'!$D$6+1))*100,"-")</f>
        <v>17.24137931</v>
      </c>
      <c r="AB40" s="31">
        <f>IFERROR((Combin($Q40,1)*IF(AB$39-$Q40&gt;='パラメーター設定シート'!$D$6,Combin(AB$39-$Q40,'パラメーター設定シート'!$D$6),0)/Combin(AB$39,'パラメーター設定シート'!$D$6+1))*100,"-")</f>
        <v>16.66666667</v>
      </c>
      <c r="AC40" s="3"/>
    </row>
    <row r="41" ht="19.5" customHeight="1">
      <c r="A41" s="3"/>
      <c r="B41" s="32"/>
      <c r="C41" s="33">
        <f t="shared" ref="C41:C54" si="37">C40+1</f>
        <v>2</v>
      </c>
      <c r="D41" s="34">
        <f>IFERROR((Combin($C41,1)*IF(D$39-$C41&gt;='パラメーター設定シート'!$D$6-1,Combin(D$39-$C41,'パラメーター設定シート'!$D$6-1),0)/Combin(D$39,'パラメーター設定シート'!$D$6))*100,"-")</f>
        <v>33.68421053</v>
      </c>
      <c r="E41" s="35">
        <f>IFERROR((Combin($C41,1)*IF(E$39-$C41&gt;='パラメーター設定シート'!$D$6-1,Combin(E$39-$C41,'パラメーター設定シート'!$D$6-1),0)/Combin(E$39,'パラメーター設定シート'!$D$6))*100,"-")</f>
        <v>32.38095238</v>
      </c>
      <c r="F41" s="35">
        <f>IFERROR((Combin($C41,1)*IF(F$39-$C41&gt;='パラメーター設定シート'!$D$6-1,Combin(F$39-$C41,'パラメーター設定シート'!$D$6-1),0)/Combin(F$39,'パラメーター設定シート'!$D$6))*100,"-")</f>
        <v>31.16883117</v>
      </c>
      <c r="G41" s="35">
        <f>IFERROR((Combin($C41,1)*IF(G$39-$C41&gt;='パラメーター設定シート'!$D$6-1,Combin(G$39-$C41,'パラメーター設定シート'!$D$6-1),0)/Combin(G$39,'パラメーター設定シート'!$D$6))*100,"-")</f>
        <v>30.03952569</v>
      </c>
      <c r="H41" s="35">
        <f>IFERROR((Combin($C41,1)*IF(H$39-$C41&gt;='パラメーター設定シート'!$D$6-1,Combin(H$39-$C41,'パラメーター設定シート'!$D$6-1),0)/Combin(H$39,'パラメーター設定シート'!$D$6))*100,"-")</f>
        <v>28.98550725</v>
      </c>
      <c r="I41" s="35">
        <f>IFERROR((Combin($C41,1)*IF(I$39-$C41&gt;='パラメーター設定シート'!$D$6-1,Combin(I$39-$C41,'パラメーター設定シート'!$D$6-1),0)/Combin(I$39,'パラメーター設定シート'!$D$6))*100,"-")</f>
        <v>28</v>
      </c>
      <c r="J41" s="35">
        <f>IFERROR((Combin($C41,1)*IF(J$39-$C41&gt;='パラメーター設定シート'!$D$6-1,Combin(J$39-$C41,'パラメーター設定シート'!$D$6-1),0)/Combin(J$39,'パラメーター設定シート'!$D$6))*100,"-")</f>
        <v>27.07692308</v>
      </c>
      <c r="K41" s="35">
        <f>IFERROR((Combin($C41,1)*IF(K$39-$C41&gt;='パラメーター設定シート'!$D$6-1,Combin(K$39-$C41,'パラメーター設定シート'!$D$6-1),0)/Combin(K$39,'パラメーター設定シート'!$D$6))*100,"-")</f>
        <v>26.21082621</v>
      </c>
      <c r="L41" s="35">
        <f>IFERROR((Combin($C41,1)*IF(L$39-$C41&gt;='パラメーター設定シート'!$D$6-1,Combin(L$39-$C41,'パラメーター設定シート'!$D$6-1),0)/Combin(L$39,'パラメーター設定シート'!$D$6))*100,"-")</f>
        <v>25.3968254</v>
      </c>
      <c r="M41" s="35">
        <f>IFERROR((Combin($C41,1)*IF(M$39-$C41&gt;='パラメーター設定シート'!$D$6-1,Combin(M$39-$C41,'パラメーター設定シート'!$D$6-1),0)/Combin(M$39,'パラメーター設定シート'!$D$6))*100,"-")</f>
        <v>24.63054187</v>
      </c>
      <c r="N41" s="36">
        <f>IFERROR((Combin($C41,1)*IF(N$39-$C41&gt;='パラメーター設定シート'!$D$6-1,Combin(N$39-$C41,'パラメーター設定シート'!$D$6-1),0)/Combin(N$39,'パラメーター設定シート'!$D$6))*100,"-")</f>
        <v>23.90804598</v>
      </c>
      <c r="O41" s="3"/>
      <c r="P41" s="32"/>
      <c r="Q41" s="33">
        <f t="shared" ref="Q41:Q54" si="38">Q40+1</f>
        <v>2</v>
      </c>
      <c r="R41" s="34">
        <f>IFERROR((Combin($Q41,1)*IF(R$39-$Q41&gt;='パラメーター設定シート'!$D$6,Combin(R$39-$Q41,'パラメーター設定シート'!$D$6),0)/Combin(R$39,'パラメーター設定シート'!$D$6+1))*100,"-")</f>
        <v>39.47368421</v>
      </c>
      <c r="S41" s="35">
        <f>IFERROR((Combin($Q41,1)*IF(S$39-$Q41&gt;='パラメーター設定シート'!$D$6,Combin(S$39-$Q41,'パラメーター設定シート'!$D$6),0)/Combin(S$39,'パラメーター設定シート'!$D$6+1))*100,"-")</f>
        <v>38.0952381</v>
      </c>
      <c r="T41" s="35">
        <f>IFERROR((Combin($Q41,1)*IF(T$39-$Q41&gt;='パラメーター設定シート'!$D$6,Combin(T$39-$Q41,'パラメーター設定シート'!$D$6),0)/Combin(T$39,'パラメーター設定シート'!$D$6+1))*100,"-")</f>
        <v>36.7965368</v>
      </c>
      <c r="U41" s="35">
        <f>IFERROR((Combin($Q41,1)*IF(U$39-$Q41&gt;='パラメーター設定シート'!$D$6,Combin(U$39-$Q41,'パラメーター設定シート'!$D$6),0)/Combin(U$39,'パラメーター設定シート'!$D$6+1))*100,"-")</f>
        <v>35.57312253</v>
      </c>
      <c r="V41" s="35">
        <f>IFERROR((Combin($Q41,1)*IF(V$39-$Q41&gt;='パラメーター設定シート'!$D$6,Combin(V$39-$Q41,'パラメーター設定シート'!$D$6),0)/Combin(V$39,'パラメーター設定シート'!$D$6+1))*100,"-")</f>
        <v>34.42028986</v>
      </c>
      <c r="W41" s="35">
        <f>IFERROR((Combin($Q41,1)*IF(W$39-$Q41&gt;='パラメーター設定シート'!$D$6,Combin(W$39-$Q41,'パラメーター設定シート'!$D$6),0)/Combin(W$39,'パラメーター設定シート'!$D$6+1))*100,"-")</f>
        <v>33.33333333</v>
      </c>
      <c r="X41" s="35">
        <f>IFERROR((Combin($Q41,1)*IF(X$39-$Q41&gt;='パラメーター設定シート'!$D$6,Combin(X$39-$Q41,'パラメーター設定シート'!$D$6),0)/Combin(X$39,'パラメーター設定シート'!$D$6+1))*100,"-")</f>
        <v>32.30769231</v>
      </c>
      <c r="Y41" s="35">
        <f>IFERROR((Combin($Q41,1)*IF(Y$39-$Q41&gt;='パラメーター設定シート'!$D$6,Combin(Y$39-$Q41,'パラメーター設定シート'!$D$6),0)/Combin(Y$39,'パラメーター設定シート'!$D$6+1))*100,"-")</f>
        <v>31.33903134</v>
      </c>
      <c r="Z41" s="35">
        <f>IFERROR((Combin($Q41,1)*IF(Z$39-$Q41&gt;='パラメーター設定シート'!$D$6,Combin(Z$39-$Q41,'パラメーター設定シート'!$D$6),0)/Combin(Z$39,'パラメーター設定シート'!$D$6+1))*100,"-")</f>
        <v>30.42328042</v>
      </c>
      <c r="AA41" s="35">
        <f>IFERROR((Combin($Q41,1)*IF(AA$39-$Q41&gt;='パラメーター設定シート'!$D$6,Combin(AA$39-$Q41,'パラメーター設定シート'!$D$6),0)/Combin(AA$39,'パラメーター設定シート'!$D$6+1))*100,"-")</f>
        <v>29.55665025</v>
      </c>
      <c r="AB41" s="36">
        <f>IFERROR((Combin($Q41,1)*IF(AB$39-$Q41&gt;='パラメーター設定シート'!$D$6,Combin(AB$39-$Q41,'パラメーター設定シート'!$D$6),0)/Combin(AB$39,'パラメーター設定シート'!$D$6+1))*100,"-")</f>
        <v>28.73563218</v>
      </c>
      <c r="AC41" s="3"/>
    </row>
    <row r="42" ht="19.5" customHeight="1">
      <c r="A42" s="3"/>
      <c r="B42" s="32"/>
      <c r="C42" s="33">
        <f t="shared" si="37"/>
        <v>3</v>
      </c>
      <c r="D42" s="34">
        <f>IFERROR((Combin($C42,1)*IF(D$39-$C42&gt;='パラメーター設定シート'!$D$6-1,Combin(D$39-$C42,'パラメーター設定シート'!$D$6-1),0)/Combin(D$39,'パラメーター設定シート'!$D$6))*100,"-")</f>
        <v>42.10526316</v>
      </c>
      <c r="E42" s="35">
        <f>IFERROR((Combin($C42,1)*IF(E$39-$C42&gt;='パラメーター設定シート'!$D$6-1,Combin(E$39-$C42,'パラメーター設定シート'!$D$6-1),0)/Combin(E$39,'パラメーター設定シート'!$D$6))*100,"-")</f>
        <v>40.90225564</v>
      </c>
      <c r="F42" s="35">
        <f>IFERROR((Combin($C42,1)*IF(F$39-$C42&gt;='パラメーター設定シート'!$D$6-1,Combin(F$39-$C42,'パラメーター設定シート'!$D$6-1),0)/Combin(F$39,'パラメーター設定シート'!$D$6))*100,"-")</f>
        <v>39.74025974</v>
      </c>
      <c r="G42" s="35">
        <f>IFERROR((Combin($C42,1)*IF(G$39-$C42&gt;='パラメーター設定シート'!$D$6-1,Combin(G$39-$C42,'パラメーター設定シート'!$D$6-1),0)/Combin(G$39,'パラメーター設定シート'!$D$6))*100,"-")</f>
        <v>38.62224732</v>
      </c>
      <c r="H42" s="35">
        <f>IFERROR((Combin($C42,1)*IF(H$39-$C42&gt;='パラメーター設定シート'!$D$6-1,Combin(H$39-$C42,'パラメーター設定シート'!$D$6-1),0)/Combin(H$39,'パラメーター設定シート'!$D$6))*100,"-")</f>
        <v>37.54940711</v>
      </c>
      <c r="I42" s="35">
        <f>IFERROR((Combin($C42,1)*IF(I$39-$C42&gt;='パラメーター設定シート'!$D$6-1,Combin(I$39-$C42,'パラメーター設定シート'!$D$6-1),0)/Combin(I$39,'パラメーター設定シート'!$D$6))*100,"-")</f>
        <v>36.52173913</v>
      </c>
      <c r="J42" s="35">
        <f>IFERROR((Combin($C42,1)*IF(J$39-$C42&gt;='パラメーター設定シート'!$D$6-1,Combin(J$39-$C42,'パラメーター設定シート'!$D$6-1),0)/Combin(J$39,'パラメーター設定シート'!$D$6))*100,"-")</f>
        <v>35.53846154</v>
      </c>
      <c r="K42" s="35">
        <f>IFERROR((Combin($C42,1)*IF(K$39-$C42&gt;='パラメーター設定シート'!$D$6-1,Combin(K$39-$C42,'パラメーター設定シート'!$D$6-1),0)/Combin(K$39,'パラメーター設定シート'!$D$6))*100,"-")</f>
        <v>34.5982906</v>
      </c>
      <c r="L42" s="35">
        <f>IFERROR((Combin($C42,1)*IF(L$39-$C42&gt;='パラメーター設定シート'!$D$6-1,Combin(L$39-$C42,'パラメーター設定シート'!$D$6-1),0)/Combin(L$39,'パラメーター設定シート'!$D$6))*100,"-")</f>
        <v>33.6996337</v>
      </c>
      <c r="M42" s="35">
        <f>IFERROR((Combin($C42,1)*IF(M$39-$C42&gt;='パラメーター設定シート'!$D$6-1,Combin(M$39-$C42,'パラメーター設定シート'!$D$6-1),0)/Combin(M$39,'パラメーター設定シート'!$D$6))*100,"-")</f>
        <v>32.8407225</v>
      </c>
      <c r="N42" s="36">
        <f>IFERROR((Combin($C42,1)*IF(N$39-$C42&gt;='パラメーター設定シート'!$D$6-1,Combin(N$39-$C42,'パラメーター設定シート'!$D$6-1),0)/Combin(N$39,'パラメーター設定シート'!$D$6))*100,"-")</f>
        <v>32.01970443</v>
      </c>
      <c r="O42" s="3"/>
      <c r="P42" s="32"/>
      <c r="Q42" s="33">
        <f t="shared" si="38"/>
        <v>3</v>
      </c>
      <c r="R42" s="34">
        <f>IFERROR((Combin($Q42,1)*IF(R$39-$Q42&gt;='パラメーター設定シート'!$D$6,Combin(R$39-$Q42,'パラメーター設定シート'!$D$6),0)/Combin(R$39,'パラメーター設定シート'!$D$6+1))*100,"-")</f>
        <v>46.05263158</v>
      </c>
      <c r="S42" s="35">
        <f>IFERROR((Combin($Q42,1)*IF(S$39-$Q42&gt;='パラメーター設定シート'!$D$6,Combin(S$39-$Q42,'パラメーター設定シート'!$D$6),0)/Combin(S$39,'パラメーター設定シート'!$D$6+1))*100,"-")</f>
        <v>45.11278195</v>
      </c>
      <c r="T42" s="35">
        <f>IFERROR((Combin($Q42,1)*IF(T$39-$Q42&gt;='パラメーター設定シート'!$D$6,Combin(T$39-$Q42,'パラメーター設定シート'!$D$6),0)/Combin(T$39,'パラメーター設定シート'!$D$6+1))*100,"-")</f>
        <v>44.15584416</v>
      </c>
      <c r="U42" s="35">
        <f>IFERROR((Combin($Q42,1)*IF(U$39-$Q42&gt;='パラメーター設定シート'!$D$6,Combin(U$39-$Q42,'パラメーター設定シート'!$D$6),0)/Combin(U$39,'パラメーター設定シート'!$D$6+1))*100,"-")</f>
        <v>43.1959345</v>
      </c>
      <c r="V42" s="35">
        <f>IFERROR((Combin($Q42,1)*IF(V$39-$Q42&gt;='パラメーター設定シート'!$D$6,Combin(V$39-$Q42,'パラメーター設定シート'!$D$6),0)/Combin(V$39,'パラメーター設定シート'!$D$6+1))*100,"-")</f>
        <v>42.243083</v>
      </c>
      <c r="W42" s="35">
        <f>IFERROR((Combin($Q42,1)*IF(W$39-$Q42&gt;='パラメーター設定シート'!$D$6,Combin(W$39-$Q42,'パラメーター設定シート'!$D$6),0)/Combin(W$39,'パラメーター設定シート'!$D$6+1))*100,"-")</f>
        <v>41.30434783</v>
      </c>
      <c r="X42" s="35">
        <f>IFERROR((Combin($Q42,1)*IF(X$39-$Q42&gt;='パラメーター設定シート'!$D$6,Combin(X$39-$Q42,'パラメーター設定シート'!$D$6),0)/Combin(X$39,'パラメーター設定シート'!$D$6+1))*100,"-")</f>
        <v>40.38461538</v>
      </c>
      <c r="Y42" s="35">
        <f>IFERROR((Combin($Q42,1)*IF(Y$39-$Q42&gt;='パラメーター設定シート'!$D$6,Combin(Y$39-$Q42,'パラメーター設定シート'!$D$6),0)/Combin(Y$39,'パラメーター設定シート'!$D$6+1))*100,"-")</f>
        <v>39.48717949</v>
      </c>
      <c r="Z42" s="35">
        <f>IFERROR((Combin($Q42,1)*IF(Z$39-$Q42&gt;='パラメーター設定シート'!$D$6,Combin(Z$39-$Q42,'パラメーター設定シート'!$D$6),0)/Combin(Z$39,'パラメーター設定シート'!$D$6+1))*100,"-")</f>
        <v>38.61416361</v>
      </c>
      <c r="AA42" s="35">
        <f>IFERROR((Combin($Q42,1)*IF(AA$39-$Q42&gt;='パラメーター設定シート'!$D$6,Combin(AA$39-$Q42,'パラメーター設定シート'!$D$6),0)/Combin(AA$39,'パラメーター設定シート'!$D$6+1))*100,"-")</f>
        <v>37.76683087</v>
      </c>
      <c r="AB42" s="36">
        <f>IFERROR((Combin($Q42,1)*IF(AB$39-$Q42&gt;='パラメーター設定シート'!$D$6,Combin(AB$39-$Q42,'パラメーター設定シート'!$D$6),0)/Combin(AB$39,'パラメーター設定シート'!$D$6+1))*100,"-")</f>
        <v>36.94581281</v>
      </c>
      <c r="AC42" s="3"/>
    </row>
    <row r="43" ht="19.5" customHeight="1">
      <c r="A43" s="3"/>
      <c r="B43" s="32"/>
      <c r="C43" s="33">
        <f t="shared" si="37"/>
        <v>4</v>
      </c>
      <c r="D43" s="34">
        <f>IFERROR((Combin($C43,1)*IF(D$39-$C43&gt;='パラメーター設定シート'!$D$6-1,Combin(D$39-$C43,'パラメーター設定シート'!$D$6-1),0)/Combin(D$39,'パラメーター設定シート'!$D$6))*100,"-")</f>
        <v>46.23323013</v>
      </c>
      <c r="E43" s="35">
        <f>IFERROR((Combin($C43,1)*IF(E$39-$C43&gt;='パラメーター設定シート'!$D$6-1,Combin(E$39-$C43,'パラメーター設定シート'!$D$6-1),0)/Combin(E$39,'パラメーター設定シート'!$D$6))*100,"-")</f>
        <v>45.44695071</v>
      </c>
      <c r="F43" s="35">
        <f>IFERROR((Combin($C43,1)*IF(F$39-$C43&gt;='パラメーター設定シート'!$D$6-1,Combin(F$39-$C43,'パラメーター設定シート'!$D$6-1),0)/Combin(F$39,'パラメーター設定シート'!$D$6))*100,"-")</f>
        <v>44.62064252</v>
      </c>
      <c r="G43" s="35">
        <f>IFERROR((Combin($C43,1)*IF(G$39-$C43&gt;='パラメーター設定シート'!$D$6-1,Combin(G$39-$C43,'パラメーター設定シート'!$D$6-1),0)/Combin(G$39,'パラメーター設定シート'!$D$6))*100,"-")</f>
        <v>43.77188029</v>
      </c>
      <c r="H43" s="35">
        <f>IFERROR((Combin($C43,1)*IF(H$39-$C43&gt;='パラメーター設定シート'!$D$6-1,Combin(H$39-$C43,'パラメーター設定シート'!$D$6-1),0)/Combin(H$39,'パラメーター設定シート'!$D$6))*100,"-")</f>
        <v>42.91360813</v>
      </c>
      <c r="I43" s="35">
        <f>IFERROR((Combin($C43,1)*IF(I$39-$C43&gt;='パラメーター設定シート'!$D$6-1,Combin(I$39-$C43,'パラメーター設定シート'!$D$6-1),0)/Combin(I$39,'パラメーター設定シート'!$D$6))*100,"-")</f>
        <v>42.05533597</v>
      </c>
      <c r="J43" s="35">
        <f>IFERROR((Combin($C43,1)*IF(J$39-$C43&gt;='パラメーター設定シート'!$D$6-1,Combin(J$39-$C43,'パラメーター設定シート'!$D$6-1),0)/Combin(J$39,'パラメーター設定シート'!$D$6))*100,"-")</f>
        <v>41.20401338</v>
      </c>
      <c r="K43" s="35">
        <f>IFERROR((Combin($C43,1)*IF(K$39-$C43&gt;='パラメーター設定シート'!$D$6-1,Combin(K$39-$C43,'パラメーター設定シート'!$D$6-1),0)/Combin(K$39,'パラメーター設定シート'!$D$6))*100,"-")</f>
        <v>40.36467236</v>
      </c>
      <c r="L43" s="35">
        <f>IFERROR((Combin($C43,1)*IF(L$39-$C43&gt;='パラメーター設定シート'!$D$6-1,Combin(L$39-$C43,'パラメーター設定シート'!$D$6-1),0)/Combin(L$39,'パラメーター設定シート'!$D$6))*100,"-")</f>
        <v>39.54090354</v>
      </c>
      <c r="M43" s="35">
        <f>IFERROR((Combin($C43,1)*IF(M$39-$C43&gt;='パラメーター設定シート'!$D$6-1,Combin(M$39-$C43,'パラメーター設定シート'!$D$6-1),0)/Combin(M$39,'パラメーター設定シート'!$D$6))*100,"-")</f>
        <v>38.73521115</v>
      </c>
      <c r="N43" s="36">
        <f>IFERROR((Combin($C43,1)*IF(N$39-$C43&gt;='パラメーター設定シート'!$D$6-1,Combin(N$39-$C43,'パラメーター設定シート'!$D$6-1),0)/Combin(N$39,'パラメーター設定シート'!$D$6))*100,"-")</f>
        <v>37.94927933</v>
      </c>
      <c r="O43" s="3"/>
      <c r="P43" s="32"/>
      <c r="Q43" s="33">
        <f t="shared" si="38"/>
        <v>4</v>
      </c>
      <c r="R43" s="34">
        <f>IFERROR((Combin($Q43,1)*IF(R$39-$Q43&gt;='パラメーター設定シート'!$D$6,Combin(R$39-$Q43,'パラメーター設定シート'!$D$6),0)/Combin(R$39,'パラメーター設定シート'!$D$6+1))*100,"-")</f>
        <v>46.95562436</v>
      </c>
      <c r="S43" s="35">
        <f>IFERROR((Combin($Q43,1)*IF(S$39-$Q43&gt;='パラメーター設定シート'!$D$6,Combin(S$39-$Q43,'パラメーター設定シート'!$D$6),0)/Combin(S$39,'パラメーター設定シート'!$D$6+1))*100,"-")</f>
        <v>46.78362573</v>
      </c>
      <c r="T43" s="35">
        <f>IFERROR((Combin($Q43,1)*IF(T$39-$Q43&gt;='パラメーター設定シート'!$D$6,Combin(T$39-$Q43,'パラメーター設定シート'!$D$6),0)/Combin(T$39,'パラメーター設定シート'!$D$6+1))*100,"-")</f>
        <v>46.47983595</v>
      </c>
      <c r="U43" s="35">
        <f>IFERROR((Combin($Q43,1)*IF(U$39-$Q43&gt;='パラメーター設定シート'!$D$6,Combin(U$39-$Q43,'パラメーター設定シート'!$D$6),0)/Combin(U$39,'パラメーター設定シート'!$D$6+1))*100,"-")</f>
        <v>46.07566347</v>
      </c>
      <c r="V43" s="35">
        <f>IFERROR((Combin($Q43,1)*IF(V$39-$Q43&gt;='パラメーター設定シート'!$D$6,Combin(V$39-$Q43,'パラメーター設定シート'!$D$6),0)/Combin(V$39,'パラメーター設定シート'!$D$6+1))*100,"-")</f>
        <v>45.59570864</v>
      </c>
      <c r="W43" s="35">
        <f>IFERROR((Combin($Q43,1)*IF(W$39-$Q43&gt;='パラメーター設定シート'!$D$6,Combin(W$39-$Q43,'パラメーター設定シート'!$D$6),0)/Combin(W$39,'パラメーター設定シート'!$D$6+1))*100,"-")</f>
        <v>45.05928854</v>
      </c>
      <c r="X43" s="35">
        <f>IFERROR((Combin($Q43,1)*IF(X$39-$Q43&gt;='パラメーター設定シート'!$D$6,Combin(X$39-$Q43,'パラメーター設定シート'!$D$6),0)/Combin(X$39,'パラメーター設定シート'!$D$6+1))*100,"-")</f>
        <v>44.48160535</v>
      </c>
      <c r="Y43" s="35">
        <f>IFERROR((Combin($Q43,1)*IF(Y$39-$Q43&gt;='パラメーター設定シート'!$D$6,Combin(Y$39-$Q43,'パラメーター設定シート'!$D$6),0)/Combin(Y$39,'パラメーター設定シート'!$D$6+1))*100,"-")</f>
        <v>43.87464387</v>
      </c>
      <c r="Z43" s="35">
        <f>IFERROR((Combin($Q43,1)*IF(Z$39-$Q43&gt;='パラメーター設定シート'!$D$6,Combin(Z$39-$Q43,'パラメーター設定シート'!$D$6),0)/Combin(Z$39,'パラメーター設定シート'!$D$6+1))*100,"-")</f>
        <v>43.24786325</v>
      </c>
      <c r="AA43" s="35">
        <f>IFERROR((Combin($Q43,1)*IF(AA$39-$Q43&gt;='パラメーター設定シート'!$D$6,Combin(AA$39-$Q43,'パラメーター設定シート'!$D$6),0)/Combin(AA$39,'パラメーター設定シート'!$D$6+1))*100,"-")</f>
        <v>42.60873226</v>
      </c>
      <c r="AB43" s="36">
        <f>IFERROR((Combin($Q43,1)*IF(AB$39-$Q43&gt;='パラメーター設定シート'!$D$6,Combin(AB$39-$Q43,'パラメーター設定シート'!$D$6),0)/Combin(AB$39,'パラメーター設定シート'!$D$6+1))*100,"-")</f>
        <v>41.96314541</v>
      </c>
      <c r="AC43" s="3"/>
    </row>
    <row r="44" ht="19.5" customHeight="1">
      <c r="A44" s="3"/>
      <c r="B44" s="32"/>
      <c r="C44" s="33">
        <f t="shared" si="37"/>
        <v>5</v>
      </c>
      <c r="D44" s="34">
        <f>IFERROR((Combin($C44,1)*IF(D$39-$C44&gt;='パラメーター設定シート'!$D$6-1,Combin(D$39-$C44,'パラメーター設定シート'!$D$6-1),0)/Combin(D$39,'パラメーター設定シート'!$D$6))*100,"-")</f>
        <v>46.95562436</v>
      </c>
      <c r="E44" s="35">
        <f>IFERROR((Combin($C44,1)*IF(E$39-$C44&gt;='パラメーター設定シート'!$D$6-1,Combin(E$39-$C44,'パラメーター設定シート'!$D$6-1),0)/Combin(E$39,'パラメーター設定シート'!$D$6))*100,"-")</f>
        <v>46.78362573</v>
      </c>
      <c r="F44" s="35">
        <f>IFERROR((Combin($C44,1)*IF(F$39-$C44&gt;='パラメーター設定シート'!$D$6-1,Combin(F$39-$C44,'パラメーター設定シート'!$D$6-1),0)/Combin(F$39,'パラメーター設定シート'!$D$6))*100,"-")</f>
        <v>46.47983595</v>
      </c>
      <c r="G44" s="35">
        <f>IFERROR((Combin($C44,1)*IF(G$39-$C44&gt;='パラメーター設定シート'!$D$6-1,Combin(G$39-$C44,'パラメーター設定シート'!$D$6-1),0)/Combin(G$39,'パラメーター設定シート'!$D$6))*100,"-")</f>
        <v>46.07566347</v>
      </c>
      <c r="H44" s="35">
        <f>IFERROR((Combin($C44,1)*IF(H$39-$C44&gt;='パラメーター設定シート'!$D$6-1,Combin(H$39-$C44,'パラメーター設定シート'!$D$6-1),0)/Combin(H$39,'パラメーター設定シート'!$D$6))*100,"-")</f>
        <v>45.59570864</v>
      </c>
      <c r="I44" s="35">
        <f>IFERROR((Combin($C44,1)*IF(I$39-$C44&gt;='パラメーター設定シート'!$D$6-1,Combin(I$39-$C44,'パラメーター設定シート'!$D$6-1),0)/Combin(I$39,'パラメーター設定シート'!$D$6))*100,"-")</f>
        <v>45.05928854</v>
      </c>
      <c r="J44" s="35">
        <f>IFERROR((Combin($C44,1)*IF(J$39-$C44&gt;='パラメーター設定シート'!$D$6-1,Combin(J$39-$C44,'パラメーター設定シート'!$D$6-1),0)/Combin(J$39,'パラメーター設定シート'!$D$6))*100,"-")</f>
        <v>44.48160535</v>
      </c>
      <c r="K44" s="35">
        <f>IFERROR((Combin($C44,1)*IF(K$39-$C44&gt;='パラメーター設定シート'!$D$6-1,Combin(K$39-$C44,'パラメーター設定シート'!$D$6-1),0)/Combin(K$39,'パラメーター設定シート'!$D$6))*100,"-")</f>
        <v>43.87464387</v>
      </c>
      <c r="L44" s="35">
        <f>IFERROR((Combin($C44,1)*IF(L$39-$C44&gt;='パラメーター設定シート'!$D$6-1,Combin(L$39-$C44,'パラメーター設定シート'!$D$6-1),0)/Combin(L$39,'パラメーター設定シート'!$D$6))*100,"-")</f>
        <v>43.24786325</v>
      </c>
      <c r="M44" s="35">
        <f>IFERROR((Combin($C44,1)*IF(M$39-$C44&gt;='パラメーター設定シート'!$D$6-1,Combin(M$39-$C44,'パラメーター設定シート'!$D$6-1),0)/Combin(M$39,'パラメーター設定シート'!$D$6))*100,"-")</f>
        <v>42.60873226</v>
      </c>
      <c r="N44" s="36">
        <f>IFERROR((Combin($C44,1)*IF(N$39-$C44&gt;='パラメーター設定シート'!$D$6-1,Combin(N$39-$C44,'パラメーター設定シート'!$D$6-1),0)/Combin(N$39,'パラメーター設定シート'!$D$6))*100,"-")</f>
        <v>41.96314541</v>
      </c>
      <c r="O44" s="3"/>
      <c r="P44" s="32"/>
      <c r="Q44" s="33">
        <f t="shared" si="38"/>
        <v>5</v>
      </c>
      <c r="R44" s="34">
        <f>IFERROR((Combin($Q44,1)*IF(R$39-$Q44&gt;='パラメーター設定シート'!$D$6,Combin(R$39-$Q44,'パラメーター設定シート'!$D$6),0)/Combin(R$39,'パラメーター設定シート'!$D$6+1))*100,"-")</f>
        <v>44.02089783</v>
      </c>
      <c r="S44" s="35">
        <f>IFERROR((Combin($Q44,1)*IF(S$39-$Q44&gt;='パラメーター設定シート'!$D$6,Combin(S$39-$Q44,'パラメーター設定シート'!$D$6),0)/Combin(S$39,'パラメーター設定シート'!$D$6+1))*100,"-")</f>
        <v>44.71964224</v>
      </c>
      <c r="T44" s="35">
        <f>IFERROR((Combin($Q44,1)*IF(T$39-$Q44&gt;='パラメーター設定シート'!$D$6,Combin(T$39-$Q44,'パラメーター設定シート'!$D$6),0)/Combin(T$39,'パラメーター設定シート'!$D$6+1))*100,"-")</f>
        <v>45.1887294</v>
      </c>
      <c r="U44" s="35">
        <f>IFERROR((Combin($Q44,1)*IF(U$39-$Q44&gt;='パラメーター設定シート'!$D$6,Combin(U$39-$Q44,'パラメーター設定シート'!$D$6),0)/Combin(U$39,'パラメーター設定シート'!$D$6+1))*100,"-")</f>
        <v>45.46940474</v>
      </c>
      <c r="V44" s="35">
        <f>IFERROR((Combin($Q44,1)*IF(V$39-$Q44&gt;='パラメーター設定シート'!$D$6,Combin(V$39-$Q44,'パラメーター設定シート'!$D$6),0)/Combin(V$39,'パラメーター設定シート'!$D$6+1))*100,"-")</f>
        <v>45.59570864</v>
      </c>
      <c r="W44" s="35">
        <f>IFERROR((Combin($Q44,1)*IF(W$39-$Q44&gt;='パラメーター設定シート'!$D$6,Combin(W$39-$Q44,'パラメーター設定シート'!$D$6),0)/Combin(W$39,'パラメーター設定シート'!$D$6+1))*100,"-")</f>
        <v>45.59570864</v>
      </c>
      <c r="X44" s="35">
        <f>IFERROR((Combin($Q44,1)*IF(X$39-$Q44&gt;='パラメーター設定シート'!$D$6,Combin(X$39-$Q44,'パラメーター設定シート'!$D$6),0)/Combin(X$39,'パラメーター設定シート'!$D$6+1))*100,"-")</f>
        <v>45.49255093</v>
      </c>
      <c r="Y44" s="35">
        <f>IFERROR((Combin($Q44,1)*IF(Y$39-$Q44&gt;='パラメーター設定シート'!$D$6,Combin(Y$39-$Q44,'パラメーター設定シート'!$D$6),0)/Combin(Y$39,'パラメーター設定シート'!$D$6+1))*100,"-")</f>
        <v>45.30533878</v>
      </c>
      <c r="Z44" s="35">
        <f>IFERROR((Combin($Q44,1)*IF(Z$39-$Q44&gt;='パラメーター設定シート'!$D$6,Combin(Z$39-$Q44,'パラメーター設定シート'!$D$6),0)/Combin(Z$39,'パラメーター設定シート'!$D$6+1))*100,"-")</f>
        <v>45.04985755</v>
      </c>
      <c r="AA44" s="35">
        <f>IFERROR((Combin($Q44,1)*IF(AA$39-$Q44&gt;='パラメーター設定シート'!$D$6,Combin(AA$39-$Q44,'パラメーター設定シート'!$D$6),0)/Combin(AA$39,'パラメーター設定シート'!$D$6+1))*100,"-")</f>
        <v>44.73916888</v>
      </c>
      <c r="AB44" s="36">
        <f>IFERROR((Combin($Q44,1)*IF(AB$39-$Q44&gt;='パラメーター設定シート'!$D$6,Combin(AB$39-$Q44,'パラメーター設定シート'!$D$6),0)/Combin(AB$39,'パラメーター設定シート'!$D$6+1))*100,"-")</f>
        <v>44.38409611</v>
      </c>
      <c r="AC44" s="3"/>
    </row>
    <row r="45" ht="19.5" customHeight="1">
      <c r="A45" s="3"/>
      <c r="B45" s="32"/>
      <c r="C45" s="33">
        <f t="shared" si="37"/>
        <v>6</v>
      </c>
      <c r="D45" s="34">
        <f>IFERROR((Combin($C45,1)*IF(D$39-$C45&gt;='パラメーター設定シート'!$D$6-1,Combin(D$39-$C45,'パラメーター設定シート'!$D$6-1),0)/Combin(D$39,'パラメーター設定シート'!$D$6))*100,"-")</f>
        <v>45.07739938</v>
      </c>
      <c r="E45" s="35">
        <f>IFERROR((Combin($C45,1)*IF(E$39-$C45&gt;='パラメーター設定シート'!$D$6-1,Combin(E$39-$C45,'パラメーター設定シート'!$D$6-1),0)/Combin(E$39,'パラメーター設定シート'!$D$6))*100,"-")</f>
        <v>45.61403509</v>
      </c>
      <c r="F45" s="35">
        <f>IFERROR((Combin($C45,1)*IF(F$39-$C45&gt;='パラメーター設定シート'!$D$6-1,Combin(F$39-$C45,'パラメーター設定シート'!$D$6-1),0)/Combin(F$39,'パラメーター設定シート'!$D$6))*100,"-")</f>
        <v>45.93301435</v>
      </c>
      <c r="G45" s="35">
        <f>IFERROR((Combin($C45,1)*IF(G$39-$C45&gt;='パラメーター設定シート'!$D$6-1,Combin(G$39-$C45,'パラメーター設定シート'!$D$6-1),0)/Combin(G$39,'パラメーター設定シート'!$D$6))*100,"-")</f>
        <v>46.07566347</v>
      </c>
      <c r="H45" s="35">
        <f>IFERROR((Combin($C45,1)*IF(H$39-$C45&gt;='パラメーター設定シート'!$D$6-1,Combin(H$39-$C45,'パラメーター設定シート'!$D$6-1),0)/Combin(H$39,'パラメーター設定シート'!$D$6))*100,"-")</f>
        <v>46.07566347</v>
      </c>
      <c r="I45" s="35">
        <f>IFERROR((Combin($C45,1)*IF(I$39-$C45&gt;='パラメーター設定シート'!$D$6-1,Combin(I$39-$C45,'パラメーター設定シート'!$D$6-1),0)/Combin(I$39,'パラメーター設定シート'!$D$6))*100,"-")</f>
        <v>45.96047431</v>
      </c>
      <c r="J45" s="35">
        <f>IFERROR((Combin($C45,1)*IF(J$39-$C45&gt;='パラメーター設定シート'!$D$6-1,Combin(J$39-$C45,'パラメーター設定シート'!$D$6-1),0)/Combin(J$39,'パラメーター設定シート'!$D$6))*100,"-")</f>
        <v>45.75250836</v>
      </c>
      <c r="K45" s="35">
        <f>IFERROR((Combin($C45,1)*IF(K$39-$C45&gt;='パラメーター設定シート'!$D$6-1,Combin(K$39-$C45,'パラメーター設定シート'!$D$6-1),0)/Combin(K$39,'パラメーター設定シート'!$D$6))*100,"-")</f>
        <v>45.47008547</v>
      </c>
      <c r="L45" s="35">
        <f>IFERROR((Combin($C45,1)*IF(L$39-$C45&gt;='パラメーター設定シート'!$D$6-1,Combin(L$39-$C45,'パラメーター設定シート'!$D$6-1),0)/Combin(L$39,'パラメーター設定シート'!$D$6))*100,"-")</f>
        <v>45.12820513</v>
      </c>
      <c r="M45" s="35">
        <f>IFERROR((Combin($C45,1)*IF(M$39-$C45&gt;='パラメーター設定シート'!$D$6-1,Combin(M$39-$C45,'パラメーター設定シート'!$D$6-1),0)/Combin(M$39,'パラメーター設定シート'!$D$6))*100,"-")</f>
        <v>44.73916888</v>
      </c>
      <c r="N45" s="36">
        <f>IFERROR((Combin($C45,1)*IF(N$39-$C45&gt;='パラメーター設定シート'!$D$6-1,Combin(N$39-$C45,'パラメーター設定シート'!$D$6-1),0)/Combin(N$39,'パラメーター設定シート'!$D$6))*100,"-")</f>
        <v>44.31308155</v>
      </c>
      <c r="O45" s="3"/>
      <c r="P45" s="32"/>
      <c r="Q45" s="33">
        <f t="shared" si="38"/>
        <v>6</v>
      </c>
      <c r="R45" s="34">
        <f>IFERROR((Combin($Q45,1)*IF(R$39-$Q45&gt;='パラメーター設定シート'!$D$6,Combin(R$39-$Q45,'パラメーター設定シート'!$D$6),0)/Combin(R$39,'パラメーター設定シート'!$D$6+1))*100,"-")</f>
        <v>38.73839009</v>
      </c>
      <c r="S45" s="35">
        <f>IFERROR((Combin($Q45,1)*IF(S$39-$Q45&gt;='パラメーター設定シート'!$D$6,Combin(S$39-$Q45,'パラメーター設定シート'!$D$6),0)/Combin(S$39,'パラメーター設定シート'!$D$6+1))*100,"-")</f>
        <v>40.24767802</v>
      </c>
      <c r="T45" s="35">
        <f>IFERROR((Combin($Q45,1)*IF(T$39-$Q45&gt;='パラメーター設定シート'!$D$6,Combin(T$39-$Q45,'パラメーター設定シート'!$D$6),0)/Combin(T$39,'パラメーター設定シート'!$D$6+1))*100,"-")</f>
        <v>41.46730463</v>
      </c>
      <c r="U45" s="35">
        <f>IFERROR((Combin($Q45,1)*IF(U$39-$Q45&gt;='パラメーター設定シート'!$D$6,Combin(U$39-$Q45,'パラメーター設定シート'!$D$6),0)/Combin(U$39,'パラメーター設定シート'!$D$6+1))*100,"-")</f>
        <v>42.43811109</v>
      </c>
      <c r="V45" s="35">
        <f>IFERROR((Combin($Q45,1)*IF(V$39-$Q45&gt;='パラメーター設定シート'!$D$6,Combin(V$39-$Q45,'パラメーター設定シート'!$D$6),0)/Combin(V$39,'パラメーター設定シート'!$D$6+1))*100,"-")</f>
        <v>43.1959345</v>
      </c>
      <c r="W45" s="35">
        <f>IFERROR((Combin($Q45,1)*IF(W$39-$Q45&gt;='パラメーター設定シート'!$D$6,Combin(W$39-$Q45,'パラメーター設定シート'!$D$6),0)/Combin(W$39,'パラメーター設定シート'!$D$6+1))*100,"-")</f>
        <v>43.77188029</v>
      </c>
      <c r="X45" s="35">
        <f>IFERROR((Combin($Q45,1)*IF(X$39-$Q45&gt;='パラメーター設定シート'!$D$6,Combin(X$39-$Q45,'パラメーター設定シート'!$D$6),0)/Combin(X$39,'パラメーター設定シート'!$D$6+1))*100,"-")</f>
        <v>44.19276376</v>
      </c>
      <c r="Y45" s="35">
        <f>IFERROR((Combin($Q45,1)*IF(Y$39-$Q45&gt;='パラメーター設定シート'!$D$6,Combin(Y$39-$Q45,'パラメーター設定シート'!$D$6),0)/Combin(Y$39,'パラメーター設定シート'!$D$6+1))*100,"-")</f>
        <v>44.48160535</v>
      </c>
      <c r="Z45" s="35">
        <f>IFERROR((Combin($Q45,1)*IF(Z$39-$Q45&gt;='パラメーター設定シート'!$D$6,Combin(Z$39-$Q45,'パラメーター設定シート'!$D$6),0)/Combin(Z$39,'パラメーター設定シート'!$D$6+1))*100,"-")</f>
        <v>44.65811966</v>
      </c>
      <c r="AA45" s="35">
        <f>IFERROR((Combin($Q45,1)*IF(AA$39-$Q45&gt;='パラメーター設定シート'!$D$6,Combin(AA$39-$Q45,'パラメーター設定シート'!$D$6),0)/Combin(AA$39,'パラメーター設定シート'!$D$6+1))*100,"-")</f>
        <v>44.73916888</v>
      </c>
      <c r="AB45" s="36">
        <f>IFERROR((Combin($Q45,1)*IF(AB$39-$Q45&gt;='パラメーター設定シート'!$D$6,Combin(AB$39-$Q45,'パラメーター設定シート'!$D$6),0)/Combin(AB$39,'パラメーター設定シート'!$D$6+1))*100,"-")</f>
        <v>44.73916888</v>
      </c>
      <c r="AC45" s="3"/>
    </row>
    <row r="46" ht="19.5" customHeight="1">
      <c r="A46" s="3"/>
      <c r="B46" s="32"/>
      <c r="C46" s="33">
        <f t="shared" si="37"/>
        <v>7</v>
      </c>
      <c r="D46" s="34">
        <f>IFERROR((Combin($C46,1)*IF(D$39-$C46&gt;='パラメーター設定シート'!$D$6-1,Combin(D$39-$C46,'パラメーター設定シート'!$D$6-1),0)/Combin(D$39,'パラメーター設定シート'!$D$6))*100,"-")</f>
        <v>41.32094943</v>
      </c>
      <c r="E46" s="35">
        <f>IFERROR((Combin($C46,1)*IF(E$39-$C46&gt;='パラメーター設定シート'!$D$6-1,Combin(E$39-$C46,'パラメーター設定シート'!$D$6-1),0)/Combin(E$39,'パラメーター設定シート'!$D$6))*100,"-")</f>
        <v>42.57309942</v>
      </c>
      <c r="F46" s="35">
        <f>IFERROR((Combin($C46,1)*IF(F$39-$C46&gt;='パラメーター設定シート'!$D$6-1,Combin(F$39-$C46,'パラメーター設定シート'!$D$6-1),0)/Combin(F$39,'パラメーター設定シート'!$D$6))*100,"-")</f>
        <v>43.54066986</v>
      </c>
      <c r="G46" s="35">
        <f>IFERROR((Combin($C46,1)*IF(G$39-$C46&gt;='パラメーター設定シート'!$D$6-1,Combin(G$39-$C46,'パラメーター設定シート'!$D$6-1),0)/Combin(G$39,'パラメーター設定シート'!$D$6))*100,"-")</f>
        <v>44.2687747</v>
      </c>
      <c r="H46" s="35">
        <f>IFERROR((Combin($C46,1)*IF(H$39-$C46&gt;='パラメーター設定シート'!$D$6-1,Combin(H$39-$C46,'パラメーター設定シート'!$D$6-1),0)/Combin(H$39,'パラメーター設定シート'!$D$6))*100,"-")</f>
        <v>44.79578393</v>
      </c>
      <c r="I46" s="35">
        <f>IFERROR((Combin($C46,1)*IF(I$39-$C46&gt;='パラメーター設定シート'!$D$6-1,Combin(I$39-$C46,'パラメーター設定シート'!$D$6-1),0)/Combin(I$39,'パラメーター設定シート'!$D$6))*100,"-")</f>
        <v>45.1541502</v>
      </c>
      <c r="J46" s="35">
        <f>IFERROR((Combin($C46,1)*IF(J$39-$C46&gt;='パラメーター設定シート'!$D$6-1,Combin(J$39-$C46,'パラメーター設定シート'!$D$6-1),0)/Combin(J$39,'パラメーター設定シート'!$D$6))*100,"-")</f>
        <v>45.37123746</v>
      </c>
      <c r="K46" s="35">
        <f>IFERROR((Combin($C46,1)*IF(K$39-$C46&gt;='パラメーター設定シート'!$D$6-1,Combin(K$39-$C46,'パラメーター設定シート'!$D$6-1),0)/Combin(K$39,'パラメーター設定シート'!$D$6))*100,"-")</f>
        <v>45.47008547</v>
      </c>
      <c r="L46" s="35">
        <f>IFERROR((Combin($C46,1)*IF(L$39-$C46&gt;='パラメーター設定シート'!$D$6-1,Combin(L$39-$C46,'パラメーター設定シート'!$D$6-1),0)/Combin(L$39,'パラメーター設定シート'!$D$6))*100,"-")</f>
        <v>45.47008547</v>
      </c>
      <c r="M46" s="35">
        <f>IFERROR((Combin($C46,1)*IF(M$39-$C46&gt;='パラメーター設定シート'!$D$6-1,Combin(M$39-$C46,'パラメーター設定シート'!$D$6-1),0)/Combin(M$39,'パラメーター設定シート'!$D$6))*100,"-")</f>
        <v>45.38756263</v>
      </c>
      <c r="N46" s="36">
        <f>IFERROR((Combin($C46,1)*IF(N$39-$C46&gt;='パラメーター設定シート'!$D$6-1,Combin(N$39-$C46,'パラメーター設定シート'!$D$6-1),0)/Combin(N$39,'パラメーター設定シート'!$D$6))*100,"-")</f>
        <v>45.23627075</v>
      </c>
      <c r="O46" s="3"/>
      <c r="P46" s="32"/>
      <c r="Q46" s="33">
        <f t="shared" si="38"/>
        <v>7</v>
      </c>
      <c r="R46" s="34">
        <f>IFERROR((Combin($Q46,1)*IF(R$39-$Q46&gt;='パラメーター設定シート'!$D$6,Combin(R$39-$Q46,'パラメーター設定シート'!$D$6),0)/Combin(R$39,'パラメーター設定シート'!$D$6+1))*100,"-")</f>
        <v>32.28199174</v>
      </c>
      <c r="S46" s="35">
        <f>IFERROR((Combin($Q46,1)*IF(S$39-$Q46&gt;='パラメーター設定シート'!$D$6,Combin(S$39-$Q46,'パラメーター設定シート'!$D$6),0)/Combin(S$39,'パラメーター設定シート'!$D$6+1))*100,"-")</f>
        <v>34.43412453</v>
      </c>
      <c r="T46" s="35">
        <f>IFERROR((Combin($Q46,1)*IF(T$39-$Q46&gt;='パラメーター設定シート'!$D$6,Combin(T$39-$Q46,'パラメーター設定シート'!$D$6),0)/Combin(T$39,'パラメーター設定シート'!$D$6+1))*100,"-")</f>
        <v>36.28389155</v>
      </c>
      <c r="U46" s="35">
        <f>IFERROR((Combin($Q46,1)*IF(U$39-$Q46&gt;='パラメーター設定シート'!$D$6,Combin(U$39-$Q46,'パラメーター設定シート'!$D$6),0)/Combin(U$39,'パラメーター設定シート'!$D$6+1))*100,"-")</f>
        <v>37.86145205</v>
      </c>
      <c r="V46" s="35">
        <f>IFERROR((Combin($Q46,1)*IF(V$39-$Q46&gt;='パラメーター設定シート'!$D$6,Combin(V$39-$Q46,'パラメーター設定シート'!$D$6),0)/Combin(V$39,'パラメーター設定シート'!$D$6+1))*100,"-")</f>
        <v>39.19631094</v>
      </c>
      <c r="W46" s="35">
        <f>IFERROR((Combin($Q46,1)*IF(W$39-$Q46&gt;='パラメーター設定シート'!$D$6,Combin(W$39-$Q46,'パラメーター設定シート'!$D$6),0)/Combin(W$39,'パラメーター設定シート'!$D$6+1))*100,"-")</f>
        <v>40.31620553</v>
      </c>
      <c r="X46" s="35">
        <f>IFERROR((Combin($Q46,1)*IF(X$39-$Q46&gt;='パラメーター設定シート'!$D$6,Combin(X$39-$Q46,'パラメーター設定シート'!$D$6),0)/Combin(X$39,'パラメーター設定シート'!$D$6+1))*100,"-")</f>
        <v>41.24657951</v>
      </c>
      <c r="Y46" s="35">
        <f>IFERROR((Combin($Q46,1)*IF(Y$39-$Q46&gt;='パラメーター設定シート'!$D$6,Combin(Y$39-$Q46,'パラメーター設定シート'!$D$6),0)/Combin(Y$39,'パラメーター設定シート'!$D$6+1))*100,"-")</f>
        <v>42.01040505</v>
      </c>
      <c r="Z46" s="35">
        <f>IFERROR((Combin($Q46,1)*IF(Z$39-$Q46&gt;='パラメーター設定シート'!$D$6,Combin(Z$39-$Q46,'パラメーター設定シート'!$D$6),0)/Combin(Z$39,'パラメーター設定シート'!$D$6+1))*100,"-")</f>
        <v>42.62820513</v>
      </c>
      <c r="AA46" s="35">
        <f>IFERROR((Combin($Q46,1)*IF(AA$39-$Q46&gt;='パラメーター設定シート'!$D$6,Combin(AA$39-$Q46,'パラメーター設定シート'!$D$6),0)/Combin(AA$39,'パラメーター設定シート'!$D$6+1))*100,"-")</f>
        <v>43.1181845</v>
      </c>
      <c r="AB46" s="36">
        <f>IFERROR((Combin($Q46,1)*IF(AB$39-$Q46&gt;='パラメーター設定シート'!$D$6,Combin(AB$39-$Q46,'パラメーター設定シート'!$D$6),0)/Combin(AB$39,'パラメーター設定シート'!$D$6+1))*100,"-")</f>
        <v>43.49641419</v>
      </c>
      <c r="AC46" s="3"/>
    </row>
    <row r="47" ht="19.5" customHeight="1">
      <c r="A47" s="3"/>
      <c r="B47" s="32"/>
      <c r="C47" s="33">
        <f t="shared" si="37"/>
        <v>8</v>
      </c>
      <c r="D47" s="34">
        <f>IFERROR((Combin($C47,1)*IF(D$39-$C47&gt;='パラメーター設定シート'!$D$6-1,Combin(D$39-$C47,'パラメーター設定シート'!$D$6-1),0)/Combin(D$39,'パラメーター設定シート'!$D$6))*100,"-")</f>
        <v>36.32610939</v>
      </c>
      <c r="E47" s="35">
        <f>IFERROR((Combin($C47,1)*IF(E$39-$C47&gt;='パラメーター設定シート'!$D$6-1,Combin(E$39-$C47,'パラメーター設定シート'!$D$6-1),0)/Combin(E$39,'パラメーター設定シート'!$D$6))*100,"-")</f>
        <v>38.2289056</v>
      </c>
      <c r="F47" s="35">
        <f>IFERROR((Combin($C47,1)*IF(F$39-$C47&gt;='パラメーター設定シート'!$D$6-1,Combin(F$39-$C47,'パラメーター設定シート'!$D$6-1),0)/Combin(F$39,'パラメーター設定シート'!$D$6))*100,"-")</f>
        <v>39.80861244</v>
      </c>
      <c r="G47" s="35">
        <f>IFERROR((Combin($C47,1)*IF(G$39-$C47&gt;='パラメーター設定シート'!$D$6-1,Combin(G$39-$C47,'パラメーター設定シート'!$D$6-1),0)/Combin(G$39,'パラメーター設定シート'!$D$6))*100,"-")</f>
        <v>41.10671937</v>
      </c>
      <c r="H47" s="35">
        <f>IFERROR((Combin($C47,1)*IF(H$39-$C47&gt;='パラメーター設定シート'!$D$6-1,Combin(H$39-$C47,'パラメーター設定シート'!$D$6-1),0)/Combin(H$39,'パラメーター設定シート'!$D$6))*100,"-")</f>
        <v>42.16073781</v>
      </c>
      <c r="I47" s="35">
        <f>IFERROR((Combin($C47,1)*IF(I$39-$C47&gt;='パラメーター設定シート'!$D$6-1,Combin(I$39-$C47,'パラメーター設定シート'!$D$6-1),0)/Combin(I$39,'パラメーター設定シート'!$D$6))*100,"-")</f>
        <v>43.00395257</v>
      </c>
      <c r="J47" s="35">
        <f>IFERROR((Combin($C47,1)*IF(J$39-$C47&gt;='パラメーター設定シート'!$D$6-1,Combin(J$39-$C47,'パラメーター設定シート'!$D$6-1),0)/Combin(J$39,'パラメーター設定シート'!$D$6))*100,"-")</f>
        <v>43.66555184</v>
      </c>
      <c r="K47" s="35">
        <f>IFERROR((Combin($C47,1)*IF(K$39-$C47&gt;='パラメーター設定シート'!$D$6-1,Combin(K$39-$C47,'パラメーター設定シート'!$D$6-1),0)/Combin(K$39,'パラメーター設定シート'!$D$6))*100,"-")</f>
        <v>44.17094017</v>
      </c>
      <c r="L47" s="35">
        <f>IFERROR((Combin($C47,1)*IF(L$39-$C47&gt;='パラメーター設定シート'!$D$6-1,Combin(L$39-$C47,'パラメーター設定シート'!$D$6-1),0)/Combin(L$39,'パラメーター設定シート'!$D$6))*100,"-")</f>
        <v>44.54212454</v>
      </c>
      <c r="M47" s="35">
        <f>IFERROR((Combin($C47,1)*IF(M$39-$C47&gt;='パラメーター設定シート'!$D$6-1,Combin(M$39-$C47,'パラメーター設定シート'!$D$6-1),0)/Combin(M$39,'パラメーター設定シート'!$D$6))*100,"-")</f>
        <v>44.79811376</v>
      </c>
      <c r="N47" s="36">
        <f>IFERROR((Combin($C47,1)*IF(N$39-$C47&gt;='パラメーター設定シート'!$D$6-1,Combin(N$39-$C47,'パラメーター設定シート'!$D$6-1),0)/Combin(N$39,'パラメーター設定シート'!$D$6))*100,"-")</f>
        <v>44.95530013</v>
      </c>
      <c r="O47" s="3"/>
      <c r="P47" s="32"/>
      <c r="Q47" s="33">
        <f t="shared" si="38"/>
        <v>8</v>
      </c>
      <c r="R47" s="34">
        <f>IFERROR((Combin($Q47,1)*IF(R$39-$Q47&gt;='パラメーター設定シート'!$D$6,Combin(R$39-$Q47,'パラメーター設定シート'!$D$6),0)/Combin(R$39,'パラメーター設定シート'!$D$6+1))*100,"-")</f>
        <v>25.54179567</v>
      </c>
      <c r="S47" s="35">
        <f>IFERROR((Combin($Q47,1)*IF(S$39-$Q47&gt;='パラメーター設定シート'!$D$6,Combin(S$39-$Q47,'パラメーター設定シート'!$D$6),0)/Combin(S$39,'パラメーター設定シート'!$D$6+1))*100,"-")</f>
        <v>28.10948941</v>
      </c>
      <c r="T47" s="35">
        <f>IFERROR((Combin($Q47,1)*IF(T$39-$Q47&gt;='パラメーター設定シート'!$D$6,Combin(T$39-$Q47,'パラメーター設定シート'!$D$6),0)/Combin(T$39,'パラメーター設定シート'!$D$6+1))*100,"-")</f>
        <v>30.40935673</v>
      </c>
      <c r="U47" s="35">
        <f>IFERROR((Combin($Q47,1)*IF(U$39-$Q47&gt;='パラメーター設定シート'!$D$6,Combin(U$39-$Q47,'パラメーター設定シート'!$D$6),0)/Combin(U$39,'パラメーター設定シート'!$D$6+1))*100,"-")</f>
        <v>32.45267318</v>
      </c>
      <c r="V47" s="35">
        <f>IFERROR((Combin($Q47,1)*IF(V$39-$Q47&gt;='パラメーター設定シート'!$D$6,Combin(V$39-$Q47,'パラメーター設定シート'!$D$6),0)/Combin(V$39,'パラメーター設定シート'!$D$6+1))*100,"-")</f>
        <v>34.25559947</v>
      </c>
      <c r="W47" s="35">
        <f>IFERROR((Combin($Q47,1)*IF(W$39-$Q47&gt;='パラメーター設定シート'!$D$6,Combin(W$39-$Q47,'パラメーター設定シート'!$D$6),0)/Combin(W$39,'パラメーター設定シート'!$D$6+1))*100,"-")</f>
        <v>35.83662714</v>
      </c>
      <c r="X47" s="35">
        <f>IFERROR((Combin($Q47,1)*IF(X$39-$Q47&gt;='パラメーター設定シート'!$D$6,Combin(X$39-$Q47,'パラメーター設定シート'!$D$6),0)/Combin(X$39,'パラメーター設定シート'!$D$6+1))*100,"-")</f>
        <v>37.21495895</v>
      </c>
      <c r="Y47" s="35">
        <f>IFERROR((Combin($Q47,1)*IF(Y$39-$Q47&gt;='パラメーター設定シート'!$D$6,Combin(Y$39-$Q47,'パラメーター設定シート'!$D$6),0)/Combin(Y$39,'パラメーター設定シート'!$D$6+1))*100,"-")</f>
        <v>38.40951319</v>
      </c>
      <c r="Z47" s="35">
        <f>IFERROR((Combin($Q47,1)*IF(Z$39-$Q47&gt;='パラメーター設定シート'!$D$6,Combin(Z$39-$Q47,'パラメーター設定シート'!$D$6),0)/Combin(Z$39,'パラメーター設定シート'!$D$6+1))*100,"-")</f>
        <v>39.43833944</v>
      </c>
      <c r="AA47" s="35">
        <f>IFERROR((Combin($Q47,1)*IF(AA$39-$Q47&gt;='パラメーター設定シート'!$D$6,Combin(AA$39-$Q47,'パラメーター設定シート'!$D$6),0)/Combin(AA$39,'パラメーター設定シート'!$D$6+1))*100,"-")</f>
        <v>40.31830239</v>
      </c>
      <c r="AB47" s="36">
        <f>IFERROR((Combin($Q47,1)*IF(AB$39-$Q47&gt;='パラメーター設定シート'!$D$6,Combin(AB$39-$Q47,'パラメーター設定シート'!$D$6),0)/Combin(AB$39,'パラメーター設定シート'!$D$6+1))*100,"-")</f>
        <v>41.06493762</v>
      </c>
      <c r="AC47" s="3"/>
    </row>
    <row r="48" ht="19.5" customHeight="1">
      <c r="A48" s="3"/>
      <c r="B48" s="32"/>
      <c r="C48" s="33">
        <f t="shared" si="37"/>
        <v>9</v>
      </c>
      <c r="D48" s="34">
        <f>IFERROR((Combin($C48,1)*IF(D$39-$C48&gt;='パラメーター設定シート'!$D$6-1,Combin(D$39-$C48,'パラメーター設定シート'!$D$6-1),0)/Combin(D$39,'パラメーター設定シート'!$D$6))*100,"-")</f>
        <v>30.6501548</v>
      </c>
      <c r="E48" s="35">
        <f>IFERROR((Combin($C48,1)*IF(E$39-$C48&gt;='パラメーター設定シート'!$D$6-1,Combin(E$39-$C48,'パラメーター設定シート'!$D$6-1),0)/Combin(E$39,'パラメーター設定シート'!$D$6))*100,"-")</f>
        <v>33.08270677</v>
      </c>
      <c r="F48" s="35">
        <f>IFERROR((Combin($C48,1)*IF(F$39-$C48&gt;='パラメーター設定シート'!$D$6-1,Combin(F$39-$C48,'パラメーター設定シート'!$D$6-1),0)/Combin(F$39,'パラメーター設定シート'!$D$6))*100,"-")</f>
        <v>35.18796992</v>
      </c>
      <c r="G48" s="35">
        <f>IFERROR((Combin($C48,1)*IF(G$39-$C48&gt;='パラメーター設定シート'!$D$6-1,Combin(G$39-$C48,'パラメーター設定シート'!$D$6-1),0)/Combin(G$39,'パラメーター設定シート'!$D$6))*100,"-")</f>
        <v>36.99604743</v>
      </c>
      <c r="H48" s="35">
        <f>IFERROR((Combin($C48,1)*IF(H$39-$C48&gt;='パラメーター設定シート'!$D$6-1,Combin(H$39-$C48,'パラメーター設定シート'!$D$6-1),0)/Combin(H$39,'パラメーター設定シート'!$D$6))*100,"-")</f>
        <v>38.53754941</v>
      </c>
      <c r="I48" s="35">
        <f>IFERROR((Combin($C48,1)*IF(I$39-$C48&gt;='パラメーター設定シート'!$D$6-1,Combin(I$39-$C48,'パラメーター設定シート'!$D$6-1),0)/Combin(I$39,'パラメーター設定シート'!$D$6))*100,"-")</f>
        <v>39.84189723</v>
      </c>
      <c r="J48" s="35">
        <f>IFERROR((Combin($C48,1)*IF(J$39-$C48&gt;='パラメーター設定シート'!$D$6-1,Combin(J$39-$C48,'パラメーター設定シート'!$D$6-1),0)/Combin(J$39,'パラメーター設定シート'!$D$6))*100,"-")</f>
        <v>40.93645485</v>
      </c>
      <c r="K48" s="35">
        <f>IFERROR((Combin($C48,1)*IF(K$39-$C48&gt;='パラメーター設定シート'!$D$6-1,Combin(K$39-$C48,'パラメーター設定シート'!$D$6-1),0)/Combin(K$39,'パラメーター設定シート'!$D$6))*100,"-")</f>
        <v>41.84615385</v>
      </c>
      <c r="L48" s="35">
        <f>IFERROR((Combin($C48,1)*IF(L$39-$C48&gt;='パラメーター設定シート'!$D$6-1,Combin(L$39-$C48,'パラメーター設定シート'!$D$6-1),0)/Combin(L$39,'パラメーター設定シート'!$D$6))*100,"-")</f>
        <v>42.59340659</v>
      </c>
      <c r="M48" s="35">
        <f>IFERROR((Combin($C48,1)*IF(M$39-$C48&gt;='パラメーター設定シート'!$D$6-1,Combin(M$39-$C48,'パラメーター設定シート'!$D$6-1),0)/Combin(M$39,'パラメーター設定シート'!$D$6))*100,"-")</f>
        <v>43.19818113</v>
      </c>
      <c r="N48" s="36">
        <f>IFERROR((Combin($C48,1)*IF(N$39-$C48&gt;='パラメーター設定シート'!$D$6-1,Combin(N$39-$C48,'パラメーター設定シート'!$D$6-1),0)/Combin(N$39,'パラメーター設定シート'!$D$6))*100,"-")</f>
        <v>43.67816092</v>
      </c>
      <c r="O48" s="3"/>
      <c r="P48" s="32"/>
      <c r="Q48" s="33">
        <f t="shared" si="38"/>
        <v>9</v>
      </c>
      <c r="R48" s="34">
        <f>IFERROR((Combin($Q48,1)*IF(R$39-$Q48&gt;='パラメーター設定シート'!$D$6,Combin(R$39-$Q48,'パラメーター設定シート'!$D$6),0)/Combin(R$39,'パラメーター設定シート'!$D$6+1))*100,"-")</f>
        <v>19.15634675</v>
      </c>
      <c r="S48" s="35">
        <f>IFERROR((Combin($Q48,1)*IF(S$39-$Q48&gt;='パラメーター設定シート'!$D$6,Combin(S$39-$Q48,'パラメーター設定シート'!$D$6),0)/Combin(S$39,'パラメーター設定シート'!$D$6+1))*100,"-")</f>
        <v>21.89296771</v>
      </c>
      <c r="T48" s="35">
        <f>IFERROR((Combin($Q48,1)*IF(T$39-$Q48&gt;='パラメーター設定シート'!$D$6,Combin(T$39-$Q48,'パラメーター設定シート'!$D$6),0)/Combin(T$39,'パラメーター設定シート'!$D$6+1))*100,"-")</f>
        <v>24.43609023</v>
      </c>
      <c r="U48" s="35">
        <f>IFERROR((Combin($Q48,1)*IF(U$39-$Q48&gt;='パラメーター設定シート'!$D$6,Combin(U$39-$Q48,'パラメーター設定シート'!$D$6),0)/Combin(U$39,'パラメーター設定シート'!$D$6+1))*100,"-")</f>
        <v>26.77345538</v>
      </c>
      <c r="V48" s="35">
        <f>IFERROR((Combin($Q48,1)*IF(V$39-$Q48&gt;='パラメーター設定シート'!$D$6,Combin(V$39-$Q48,'パラメーター設定シート'!$D$6),0)/Combin(V$39,'パラメーター設定シート'!$D$6+1))*100,"-")</f>
        <v>28.90316206</v>
      </c>
      <c r="W48" s="35">
        <f>IFERROR((Combin($Q48,1)*IF(W$39-$Q48&gt;='パラメーター設定シート'!$D$6,Combin(W$39-$Q48,'パラメーター設定シート'!$D$6),0)/Combin(W$39,'パラメーター設定シート'!$D$6+1))*100,"-")</f>
        <v>30.83003953</v>
      </c>
      <c r="X48" s="35">
        <f>IFERROR((Combin($Q48,1)*IF(X$39-$Q48&gt;='パラメーター設定シート'!$D$6,Combin(X$39-$Q48,'パラメーター設定シート'!$D$6),0)/Combin(X$39,'パラメーター設定シート'!$D$6+1))*100,"-")</f>
        <v>32.56308908</v>
      </c>
      <c r="Y48" s="35">
        <f>IFERROR((Combin($Q48,1)*IF(Y$39-$Q48&gt;='パラメーター設定シート'!$D$6,Combin(Y$39-$Q48,'パラメーター設定シート'!$D$6),0)/Combin(Y$39,'パラメーター設定シート'!$D$6+1))*100,"-")</f>
        <v>34.11371237</v>
      </c>
      <c r="Z48" s="35">
        <f>IFERROR((Combin($Q48,1)*IF(Z$39-$Q48&gt;='パラメーター設定シート'!$D$6,Combin(Z$39-$Q48,'パラメーター設定シート'!$D$6),0)/Combin(Z$39,'パラメーター設定シート'!$D$6+1))*100,"-")</f>
        <v>35.49450549</v>
      </c>
      <c r="AA48" s="35">
        <f>IFERROR((Combin($Q48,1)*IF(AA$39-$Q48&gt;='パラメーター設定シート'!$D$6,Combin(AA$39-$Q48,'パラメーター設定シート'!$D$6),0)/Combin(AA$39,'パラメーター設定シート'!$D$6+1))*100,"-")</f>
        <v>36.71845396</v>
      </c>
      <c r="AB48" s="36">
        <f>IFERROR((Combin($Q48,1)*IF(AB$39-$Q48&gt;='パラメーター設定シート'!$D$6,Combin(AB$39-$Q48,'パラメーター設定シート'!$D$6),0)/Combin(AB$39,'パラメーター設定シート'!$D$6+1))*100,"-")</f>
        <v>37.79840849</v>
      </c>
      <c r="AC48" s="3"/>
    </row>
    <row r="49" ht="19.5" customHeight="1">
      <c r="A49" s="3"/>
      <c r="B49" s="32"/>
      <c r="C49" s="33">
        <f t="shared" si="37"/>
        <v>10</v>
      </c>
      <c r="D49" s="34">
        <f>IFERROR((Combin($C49,1)*IF(D$39-$C49&gt;='パラメーター設定シート'!$D$6-1,Combin(D$39-$C49,'パラメーター設定シート'!$D$6-1),0)/Combin(D$39,'パラメーター設定シート'!$D$6))*100,"-")</f>
        <v>24.76780186</v>
      </c>
      <c r="E49" s="35">
        <f>IFERROR((Combin($C49,1)*IF(E$39-$C49&gt;='パラメーター設定シート'!$D$6-1,Combin(E$39-$C49,'パラメーター設定シート'!$D$6-1),0)/Combin(E$39,'パラメーター設定シート'!$D$6))*100,"-")</f>
        <v>27.56892231</v>
      </c>
      <c r="F49" s="35">
        <f>IFERROR((Combin($C49,1)*IF(F$39-$C49&gt;='パラメーター設定シート'!$D$6-1,Combin(F$39-$C49,'パラメーター設定シート'!$D$6-1),0)/Combin(F$39,'パラメーター設定シート'!$D$6))*100,"-")</f>
        <v>30.07518797</v>
      </c>
      <c r="G49" s="35">
        <f>IFERROR((Combin($C49,1)*IF(G$39-$C49&gt;='パラメーター設定シート'!$D$6-1,Combin(G$39-$C49,'パラメーター設定シート'!$D$6-1),0)/Combin(G$39,'パラメーター設定シート'!$D$6))*100,"-")</f>
        <v>32.29813665</v>
      </c>
      <c r="H49" s="35">
        <f>IFERROR((Combin($C49,1)*IF(H$39-$C49&gt;='パラメーター設定シート'!$D$6-1,Combin(H$39-$C49,'パラメーター設定シート'!$D$6-1),0)/Combin(H$39,'パラメーター設定シート'!$D$6))*100,"-")</f>
        <v>34.25559947</v>
      </c>
      <c r="I49" s="35">
        <f>IFERROR((Combin($C49,1)*IF(I$39-$C49&gt;='パラメーター設定シート'!$D$6-1,Combin(I$39-$C49,'パラメーター設定シート'!$D$6-1),0)/Combin(I$39,'パラメーター設定シート'!$D$6))*100,"-")</f>
        <v>35.96837945</v>
      </c>
      <c r="J49" s="35">
        <f>IFERROR((Combin($C49,1)*IF(J$39-$C49&gt;='パラメーター設定シート'!$D$6-1,Combin(J$39-$C49,'パラメーター設定シート'!$D$6-1),0)/Combin(J$39,'パラメーター設定シート'!$D$6))*100,"-")</f>
        <v>37.45819398</v>
      </c>
      <c r="K49" s="35">
        <f>IFERROR((Combin($C49,1)*IF(K$39-$C49&gt;='パラメーター設定シート'!$D$6-1,Combin(K$39-$C49,'パラメーター設定シート'!$D$6-1),0)/Combin(K$39,'パラメーター設定シート'!$D$6))*100,"-")</f>
        <v>38.74643875</v>
      </c>
      <c r="L49" s="35">
        <f>IFERROR((Combin($C49,1)*IF(L$39-$C49&gt;='パラメーター設定シート'!$D$6-1,Combin(L$39-$C49,'パラメーター設定シート'!$D$6-1),0)/Combin(L$39,'パラメーター設定シート'!$D$6))*100,"-")</f>
        <v>39.85347985</v>
      </c>
      <c r="M49" s="35">
        <f>IFERROR((Combin($C49,1)*IF(M$39-$C49&gt;='パラメーター設定シート'!$D$6-1,Combin(M$39-$C49,'パラメーター設定シート'!$D$6-1),0)/Combin(M$39,'パラメーター設定シート'!$D$6))*100,"-")</f>
        <v>40.79828218</v>
      </c>
      <c r="N49" s="36">
        <f>IFERROR((Combin($C49,1)*IF(N$39-$C49&gt;='パラメーター設定シート'!$D$6-1,Combin(N$39-$C49,'パラメーター設定シート'!$D$6-1),0)/Combin(N$39,'パラメーター設定シート'!$D$6))*100,"-")</f>
        <v>41.59824849</v>
      </c>
      <c r="O49" s="3"/>
      <c r="P49" s="32"/>
      <c r="Q49" s="33">
        <f t="shared" si="38"/>
        <v>10</v>
      </c>
      <c r="R49" s="34">
        <f>IFERROR((Combin($Q49,1)*IF(R$39-$Q49&gt;='パラメーター設定シート'!$D$6,Combin(R$39-$Q49,'パラメーター設定シート'!$D$6),0)/Combin(R$39,'パラメーター設定シート'!$D$6+1))*100,"-")</f>
        <v>13.54489164</v>
      </c>
      <c r="S49" s="35">
        <f>IFERROR((Combin($Q49,1)*IF(S$39-$Q49&gt;='パラメーター設定シート'!$D$6,Combin(S$39-$Q49,'パラメーター設定シート'!$D$6),0)/Combin(S$39,'パラメーター設定シート'!$D$6+1))*100,"-")</f>
        <v>16.21701312</v>
      </c>
      <c r="T49" s="35">
        <f>IFERROR((Combin($Q49,1)*IF(T$39-$Q49&gt;='パラメーター設定シート'!$D$6,Combin(T$39-$Q49,'パラメーター設定シート'!$D$6),0)/Combin(T$39,'パラメーター設定シート'!$D$6+1))*100,"-")</f>
        <v>18.79699248</v>
      </c>
      <c r="U49" s="35">
        <f>IFERROR((Combin($Q49,1)*IF(U$39-$Q49&gt;='パラメーター設定シート'!$D$6,Combin(U$39-$Q49,'パラメーター設定シート'!$D$6),0)/Combin(U$39,'パラメーター設定シート'!$D$6+1))*100,"-")</f>
        <v>21.24877411</v>
      </c>
      <c r="V49" s="35">
        <f>IFERROR((Combin($Q49,1)*IF(V$39-$Q49&gt;='パラメーター設定シート'!$D$6,Combin(V$39-$Q49,'パラメーター設定シート'!$D$6),0)/Combin(V$39,'パラメーター設定シート'!$D$6+1))*100,"-")</f>
        <v>23.55072464</v>
      </c>
      <c r="W49" s="35">
        <f>IFERROR((Combin($Q49,1)*IF(W$39-$Q49&gt;='パラメーター設定シート'!$D$6,Combin(W$39-$Q49,'パラメーター設定シート'!$D$6),0)/Combin(W$39,'パラメーター設定シート'!$D$6+1))*100,"-")</f>
        <v>25.6916996</v>
      </c>
      <c r="X49" s="35">
        <f>IFERROR((Combin($Q49,1)*IF(X$39-$Q49&gt;='パラメーター設定シート'!$D$6,Combin(X$39-$Q49,'パラメーター設定シート'!$D$6),0)/Combin(X$39,'パラメーター設定シート'!$D$6+1))*100,"-")</f>
        <v>27.66798419</v>
      </c>
      <c r="Y49" s="35">
        <f>IFERROR((Combin($Q49,1)*IF(Y$39-$Q49&gt;='パラメーター設定シート'!$D$6,Combin(Y$39-$Q49,'パラメーター設定シート'!$D$6),0)/Combin(Y$39,'パラメーター設定シート'!$D$6+1))*100,"-")</f>
        <v>29.480986</v>
      </c>
      <c r="Z49" s="35">
        <f>IFERROR((Combin($Q49,1)*IF(Z$39-$Q49&gt;='パラメーター設定シート'!$D$6,Combin(Z$39-$Q49,'パラメーター設定シート'!$D$6),0)/Combin(Z$39,'パラメーター設定シート'!$D$6+1))*100,"-")</f>
        <v>31.13553114</v>
      </c>
      <c r="AA49" s="35">
        <f>IFERROR((Combin($Q49,1)*IF(AA$39-$Q49&gt;='パラメーター設定シート'!$D$6,Combin(AA$39-$Q49,'パラメーター設定シート'!$D$6),0)/Combin(AA$39,'パラメーター設定シート'!$D$6+1))*100,"-")</f>
        <v>32.63862574</v>
      </c>
      <c r="AB49" s="36">
        <f>IFERROR((Combin($Q49,1)*IF(AB$39-$Q49&gt;='パラメーター設定シート'!$D$6,Combin(AB$39-$Q49,'パラメーター設定シート'!$D$6),0)/Combin(AB$39,'パラメーター設定シート'!$D$6+1))*100,"-")</f>
        <v>33.99856848</v>
      </c>
      <c r="AC49" s="3"/>
    </row>
    <row r="50" ht="19.5" customHeight="1">
      <c r="A50" s="3"/>
      <c r="B50" s="32"/>
      <c r="C50" s="33">
        <f t="shared" si="37"/>
        <v>11</v>
      </c>
      <c r="D50" s="34">
        <f>IFERROR((Combin($C50,1)*IF(D$39-$C50&gt;='パラメーター設定シート'!$D$6-1,Combin(D$39-$C50,'パラメーター設定シート'!$D$6-1),0)/Combin(D$39,'パラメーター設定シート'!$D$6))*100,"-")</f>
        <v>19.07120743</v>
      </c>
      <c r="E50" s="35">
        <f>IFERROR((Combin($C50,1)*IF(E$39-$C50&gt;='パラメーター設定シート'!$D$6-1,Combin(E$39-$C50,'パラメーター設定シート'!$D$6-1),0)/Combin(E$39,'パラメーター設定シート'!$D$6))*100,"-")</f>
        <v>22.05513784</v>
      </c>
      <c r="F50" s="35">
        <f>IFERROR((Combin($C50,1)*IF(F$39-$C50&gt;='パラメーター設定シート'!$D$6-1,Combin(F$39-$C50,'パラメーター設定シート'!$D$6-1),0)/Combin(F$39,'パラメーター設定シート'!$D$6))*100,"-")</f>
        <v>24.81203008</v>
      </c>
      <c r="G50" s="35">
        <f>IFERROR((Combin($C50,1)*IF(G$39-$C50&gt;='パラメーター設定シート'!$D$6-1,Combin(G$39-$C50,'パラメーター設定シート'!$D$6-1),0)/Combin(G$39,'パラメーター設定シート'!$D$6))*100,"-")</f>
        <v>27.32919255</v>
      </c>
      <c r="H50" s="35">
        <f>IFERROR((Combin($C50,1)*IF(H$39-$C50&gt;='パラメーター設定シート'!$D$6-1,Combin(H$39-$C50,'パラメーター設定シート'!$D$6-1),0)/Combin(H$39,'パラメーター設定シート'!$D$6))*100,"-")</f>
        <v>29.60662526</v>
      </c>
      <c r="I50" s="35">
        <f>IFERROR((Combin($C50,1)*IF(I$39-$C50&gt;='パラメーター設定シート'!$D$6-1,Combin(I$39-$C50,'パラメーター設定シート'!$D$6-1),0)/Combin(I$39,'パラメーター設定シート'!$D$6))*100,"-")</f>
        <v>31.65217391</v>
      </c>
      <c r="J50" s="35">
        <f>IFERROR((Combin($C50,1)*IF(J$39-$C50&gt;='パラメーター設定シート'!$D$6-1,Combin(J$39-$C50,'パラメーター設定シート'!$D$6-1),0)/Combin(J$39,'パラメーター設定シート'!$D$6))*100,"-")</f>
        <v>33.47826087</v>
      </c>
      <c r="K50" s="35">
        <f>IFERROR((Combin($C50,1)*IF(K$39-$C50&gt;='パラメーター設定シート'!$D$6-1,Combin(K$39-$C50,'パラメーター設定シート'!$D$6-1),0)/Combin(K$39,'パラメーター設定シート'!$D$6))*100,"-")</f>
        <v>35.0997151</v>
      </c>
      <c r="L50" s="35">
        <f>IFERROR((Combin($C50,1)*IF(L$39-$C50&gt;='パラメーター設定シート'!$D$6-1,Combin(L$39-$C50,'パラメーター設定シート'!$D$6-1),0)/Combin(L$39,'パラメーター設定シート'!$D$6))*100,"-")</f>
        <v>36.53235653</v>
      </c>
      <c r="M50" s="35">
        <f>IFERROR((Combin($C50,1)*IF(M$39-$C50&gt;='パラメーター設定シート'!$D$6-1,Combin(M$39-$C50,'パラメーター設定シート'!$D$6-1),0)/Combin(M$39,'パラメーター設定シート'!$D$6))*100,"-")</f>
        <v>37.79209296</v>
      </c>
      <c r="N50" s="36">
        <f>IFERROR((Combin($C50,1)*IF(N$39-$C50&gt;='パラメーター設定シート'!$D$6-1,Combin(N$39-$C50,'パラメーター設定シート'!$D$6-1),0)/Combin(N$39,'パラメーター設定シート'!$D$6))*100,"-")</f>
        <v>38.89436234</v>
      </c>
      <c r="O50" s="3"/>
      <c r="P50" s="32"/>
      <c r="Q50" s="33">
        <f t="shared" si="38"/>
        <v>11</v>
      </c>
      <c r="R50" s="34">
        <f>IFERROR((Combin($Q50,1)*IF(R$39-$Q50&gt;='パラメーター設定シート'!$D$6,Combin(R$39-$Q50,'パラメーター設定シート'!$D$6),0)/Combin(R$39,'パラメーター設定シート'!$D$6+1))*100,"-")</f>
        <v>8.939628483</v>
      </c>
      <c r="S50" s="35">
        <f>IFERROR((Combin($Q50,1)*IF(S$39-$Q50&gt;='パラメーター設定シート'!$D$6,Combin(S$39-$Q50,'パラメーター設定シート'!$D$6),0)/Combin(S$39,'パラメーター設定シート'!$D$6+1))*100,"-")</f>
        <v>11.35190918</v>
      </c>
      <c r="T50" s="35">
        <f>IFERROR((Combin($Q50,1)*IF(T$39-$Q50&gt;='パラメーター設定シート'!$D$6,Combin(T$39-$Q50,'パラメーター設定シート'!$D$6),0)/Combin(T$39,'パラメーター設定シート'!$D$6+1))*100,"-")</f>
        <v>13.78446115</v>
      </c>
      <c r="U50" s="35">
        <f>IFERROR((Combin($Q50,1)*IF(U$39-$Q50&gt;='パラメーター設定シート'!$D$6,Combin(U$39-$Q50,'パラメーター設定シート'!$D$6),0)/Combin(U$39,'パラメーター設定シート'!$D$6+1))*100,"-")</f>
        <v>16.18175874</v>
      </c>
      <c r="V50" s="35">
        <f>IFERROR((Combin($Q50,1)*IF(V$39-$Q50&gt;='パラメーター設定シート'!$D$6,Combin(V$39-$Q50,'パラメーター設定シート'!$D$6),0)/Combin(V$39,'パラメーター設定シート'!$D$6+1))*100,"-")</f>
        <v>18.50414079</v>
      </c>
      <c r="W50" s="35">
        <f>IFERROR((Combin($Q50,1)*IF(W$39-$Q50&gt;='パラメーター設定シート'!$D$6,Combin(W$39-$Q50,'パラメーター設定シート'!$D$6),0)/Combin(W$39,'パラメーター設定シート'!$D$6+1))*100,"-")</f>
        <v>20.72463768</v>
      </c>
      <c r="X50" s="35">
        <f>IFERROR((Combin($Q50,1)*IF(X$39-$Q50&gt;='パラメーター設定シート'!$D$6,Combin(X$39-$Q50,'パラメーター設定シート'!$D$6),0)/Combin(X$39,'パラメーター設定シート'!$D$6+1))*100,"-")</f>
        <v>22.82608696</v>
      </c>
      <c r="Y50" s="35">
        <f>IFERROR((Combin($Q50,1)*IF(Y$39-$Q50&gt;='パラメーター設定シート'!$D$6,Combin(Y$39-$Q50,'パラメーター設定シート'!$D$6),0)/Combin(Y$39,'パラメーター設定シート'!$D$6+1))*100,"-")</f>
        <v>24.79871176</v>
      </c>
      <c r="Z50" s="35">
        <f>IFERROR((Combin($Q50,1)*IF(Z$39-$Q50&gt;='パラメーター設定シート'!$D$6,Combin(Z$39-$Q50,'パラメーター設定シート'!$D$6),0)/Combin(Z$39,'パラメーター設定シート'!$D$6+1))*100,"-")</f>
        <v>26.63817664</v>
      </c>
      <c r="AA50" s="35">
        <f>IFERROR((Combin($Q50,1)*IF(AA$39-$Q50&gt;='パラメーター設定シート'!$D$6,Combin(AA$39-$Q50,'パラメーター設定シート'!$D$6),0)/Combin(AA$39,'パラメーター設定シート'!$D$6+1))*100,"-")</f>
        <v>28.34406972</v>
      </c>
      <c r="AB50" s="36">
        <f>IFERROR((Combin($Q50,1)*IF(AB$39-$Q50&gt;='パラメーター設定シート'!$D$6,Combin(AB$39-$Q50,'パラメーター設定シート'!$D$6),0)/Combin(AB$39,'パラメーター設定シート'!$D$6+1))*100,"-")</f>
        <v>29.91874026</v>
      </c>
      <c r="AC50" s="3"/>
    </row>
    <row r="51" ht="19.5" customHeight="1">
      <c r="A51" s="3"/>
      <c r="B51" s="32"/>
      <c r="C51" s="33">
        <f t="shared" si="37"/>
        <v>12</v>
      </c>
      <c r="D51" s="34">
        <f>IFERROR((Combin($C51,1)*IF(D$39-$C51&gt;='パラメーター設定シート'!$D$6-1,Combin(D$39-$C51,'パラメーター設定シート'!$D$6-1),0)/Combin(D$39,'パラメーター設定シート'!$D$6))*100,"-")</f>
        <v>13.86996904</v>
      </c>
      <c r="E51" s="35">
        <f>IFERROR((Combin($C51,1)*IF(E$39-$C51&gt;='パラメーター設定シート'!$D$6-1,Combin(E$39-$C51,'パラメーター設定シート'!$D$6-1),0)/Combin(E$39,'パラメーター設定シート'!$D$6))*100,"-")</f>
        <v>16.84210526</v>
      </c>
      <c r="F51" s="35">
        <f>IFERROR((Combin($C51,1)*IF(F$39-$C51&gt;='パラメーター設定シート'!$D$6-1,Combin(F$39-$C51,'パラメーター設定シート'!$D$6-1),0)/Combin(F$39,'パラメーター設定シート'!$D$6))*100,"-")</f>
        <v>19.68557758</v>
      </c>
      <c r="G51" s="35">
        <f>IFERROR((Combin($C51,1)*IF(G$39-$C51&gt;='パラメーター設定シート'!$D$6-1,Combin(G$39-$C51,'パラメーター設定シート'!$D$6-1),0)/Combin(G$39,'パラメーター設定シート'!$D$6))*100,"-")</f>
        <v>22.36024845</v>
      </c>
      <c r="H51" s="35">
        <f>IFERROR((Combin($C51,1)*IF(H$39-$C51&gt;='パラメーター設定シート'!$D$6-1,Combin(H$39-$C51,'パラメーター設定シート'!$D$6-1),0)/Combin(H$39,'パラメーター設定シート'!$D$6))*100,"-")</f>
        <v>24.8447205</v>
      </c>
      <c r="I51" s="35">
        <f>IFERROR((Combin($C51,1)*IF(I$39-$C51&gt;='パラメーター設定シート'!$D$6-1,Combin(I$39-$C51,'パラメーター設定シート'!$D$6-1),0)/Combin(I$39,'パラメーター設定シート'!$D$6))*100,"-")</f>
        <v>27.13043478</v>
      </c>
      <c r="J51" s="35">
        <f>IFERROR((Combin($C51,1)*IF(J$39-$C51&gt;='パラメーター設定シート'!$D$6-1,Combin(J$39-$C51,'パラメーター設定シート'!$D$6-1),0)/Combin(J$39,'パラメーター設定シート'!$D$6))*100,"-")</f>
        <v>29.2173913</v>
      </c>
      <c r="K51" s="35">
        <f>IFERROR((Combin($C51,1)*IF(K$39-$C51&gt;='パラメーター設定シート'!$D$6-1,Combin(K$39-$C51,'パラメーター設定シート'!$D$6-1),0)/Combin(K$39,'パラメーター設定シート'!$D$6))*100,"-")</f>
        <v>31.11111111</v>
      </c>
      <c r="L51" s="35">
        <f>IFERROR((Combin($C51,1)*IF(L$39-$C51&gt;='パラメーター設定シート'!$D$6-1,Combin(L$39-$C51,'パラメーター設定シート'!$D$6-1),0)/Combin(L$39,'パラメーター設定シート'!$D$6))*100,"-")</f>
        <v>32.82051282</v>
      </c>
      <c r="M51" s="35">
        <f>IFERROR((Combin($C51,1)*IF(M$39-$C51&gt;='パラメーター設定シート'!$D$6-1,Combin(M$39-$C51,'パラメーター設定シート'!$D$6-1),0)/Combin(M$39,'パラメーター設定シート'!$D$6))*100,"-")</f>
        <v>34.35644815</v>
      </c>
      <c r="N51" s="36">
        <f>IFERROR((Combin($C51,1)*IF(N$39-$C51&gt;='パラメーター設定シート'!$D$6-1,Combin(N$39-$C51,'パラメーター設定シート'!$D$6-1),0)/Combin(N$39,'パラメーター設定シート'!$D$6))*100,"-")</f>
        <v>35.73070608</v>
      </c>
      <c r="O51" s="3"/>
      <c r="P51" s="32"/>
      <c r="Q51" s="33">
        <f t="shared" si="38"/>
        <v>12</v>
      </c>
      <c r="R51" s="34">
        <f>IFERROR((Combin($Q51,1)*IF(R$39-$Q51&gt;='パラメーター設定シート'!$D$6,Combin(R$39-$Q51,'パラメーター設定シート'!$D$6),0)/Combin(R$39,'パラメーター設定シート'!$D$6+1))*100,"-")</f>
        <v>5.417956656</v>
      </c>
      <c r="S51" s="35">
        <f>IFERROR((Combin($Q51,1)*IF(S$39-$Q51&gt;='パラメーター設定シート'!$D$6,Combin(S$39-$Q51,'パラメーター設定シート'!$D$6),0)/Combin(S$39,'パラメーター設定シート'!$D$6+1))*100,"-")</f>
        <v>7.430340557</v>
      </c>
      <c r="T51" s="35">
        <f>IFERROR((Combin($Q51,1)*IF(T$39-$Q51&gt;='パラメーター設定シート'!$D$6,Combin(T$39-$Q51,'パラメーター設定シート'!$D$6),0)/Combin(T$39,'パラメーター設定シート'!$D$6+1))*100,"-")</f>
        <v>9.56937799</v>
      </c>
      <c r="U51" s="35">
        <f>IFERROR((Combin($Q51,1)*IF(U$39-$Q51&gt;='パラメーター設定シート'!$D$6,Combin(U$39-$Q51,'パラメーター設定シート'!$D$6),0)/Combin(U$39,'パラメーター設定シート'!$D$6+1))*100,"-")</f>
        <v>11.76855181</v>
      </c>
      <c r="V51" s="35">
        <f>IFERROR((Combin($Q51,1)*IF(V$39-$Q51&gt;='パラメーター設定シート'!$D$6,Combin(V$39-$Q51,'パラメーター設定シート'!$D$6),0)/Combin(V$39,'パラメーター設定シート'!$D$6+1))*100,"-")</f>
        <v>13.97515528</v>
      </c>
      <c r="W51" s="35">
        <f>IFERROR((Combin($Q51,1)*IF(W$39-$Q51&gt;='パラメーター設定シート'!$D$6,Combin(W$39-$Q51,'パラメーター設定シート'!$D$6),0)/Combin(W$39,'パラメーター設定シート'!$D$6+1))*100,"-")</f>
        <v>16.14906832</v>
      </c>
      <c r="X51" s="35">
        <f>IFERROR((Combin($Q51,1)*IF(X$39-$Q51&gt;='パラメーター設定シート'!$D$6,Combin(X$39-$Q51,'パラメーター設定シート'!$D$6),0)/Combin(X$39,'パラメーター設定シート'!$D$6+1))*100,"-")</f>
        <v>18.26086957</v>
      </c>
      <c r="Y51" s="35">
        <f>IFERROR((Combin($Q51,1)*IF(Y$39-$Q51&gt;='パラメーター設定シート'!$D$6,Combin(Y$39-$Q51,'パラメーター設定シート'!$D$6),0)/Combin(Y$39,'パラメーター設定シート'!$D$6+1))*100,"-")</f>
        <v>20.28985507</v>
      </c>
      <c r="Z51" s="35">
        <f>IFERROR((Combin($Q51,1)*IF(Z$39-$Q51&gt;='パラメーター設定シート'!$D$6,Combin(Z$39-$Q51,'パラメーター設定シート'!$D$6),0)/Combin(Z$39,'パラメーター設定シート'!$D$6+1))*100,"-")</f>
        <v>22.22222222</v>
      </c>
      <c r="AA51" s="35">
        <f>IFERROR((Combin($Q51,1)*IF(AA$39-$Q51&gt;='パラメーター設定シート'!$D$6,Combin(AA$39-$Q51,'パラメーター設定シート'!$D$6),0)/Combin(AA$39,'パラメーター設定シート'!$D$6+1))*100,"-")</f>
        <v>24.0495137</v>
      </c>
      <c r="AB51" s="36">
        <f>IFERROR((Combin($Q51,1)*IF(AB$39-$Q51&gt;='パラメーター設定シート'!$D$6,Combin(AB$39-$Q51,'パラメーター設定シート'!$D$6),0)/Combin(AB$39,'パラメーター設定シート'!$D$6+1))*100,"-")</f>
        <v>25.76733611</v>
      </c>
      <c r="AC51" s="3"/>
    </row>
    <row r="52" ht="19.5" customHeight="1">
      <c r="A52" s="3"/>
      <c r="B52" s="32"/>
      <c r="C52" s="33">
        <f t="shared" si="37"/>
        <v>13</v>
      </c>
      <c r="D52" s="34">
        <f>IFERROR((Combin($C52,1)*IF(D$39-$C52&gt;='パラメーター設定シート'!$D$6-1,Combin(D$39-$C52,'パラメーター設定シート'!$D$6-1),0)/Combin(D$39,'パラメーター設定シート'!$D$6))*100,"-")</f>
        <v>9.391124871</v>
      </c>
      <c r="E52" s="35">
        <f>IFERROR((Combin($C52,1)*IF(E$39-$C52&gt;='パラメーター設定シート'!$D$6-1,Combin(E$39-$C52,'パラメーター設定シート'!$D$6-1),0)/Combin(E$39,'パラメーター設定シート'!$D$6))*100,"-")</f>
        <v>12.16374269</v>
      </c>
      <c r="F52" s="35">
        <f>IFERROR((Combin($C52,1)*IF(F$39-$C52&gt;='パラメーター設定シート'!$D$6-1,Combin(F$39-$C52,'パラメーター設定シート'!$D$6-1),0)/Combin(F$39,'パラメーター設定シート'!$D$6))*100,"-")</f>
        <v>14.92822967</v>
      </c>
      <c r="G52" s="35">
        <f>IFERROR((Combin($C52,1)*IF(G$39-$C52&gt;='パラメーター設定シート'!$D$6-1,Combin(G$39-$C52,'パラメーター設定シート'!$D$6-1),0)/Combin(G$39,'パラメーター設定シート'!$D$6))*100,"-")</f>
        <v>17.61716544</v>
      </c>
      <c r="H52" s="35">
        <f>IFERROR((Combin($C52,1)*IF(H$39-$C52&gt;='パラメーター設定シート'!$D$6-1,Combin(H$39-$C52,'パラメーター設定シート'!$D$6-1),0)/Combin(H$39,'パラメーター設定シート'!$D$6))*100,"-")</f>
        <v>20.1863354</v>
      </c>
      <c r="I52" s="35">
        <f>IFERROR((Combin($C52,1)*IF(I$39-$C52&gt;='パラメーター設定シート'!$D$6-1,Combin(I$39-$C52,'パラメーター設定シート'!$D$6-1),0)/Combin(I$39,'パラメーター設定シート'!$D$6))*100,"-")</f>
        <v>22.60869565</v>
      </c>
      <c r="J52" s="35">
        <f>IFERROR((Combin($C52,1)*IF(J$39-$C52&gt;='パラメーター設定シート'!$D$6-1,Combin(J$39-$C52,'パラメーター設定シート'!$D$6-1),0)/Combin(J$39,'パラメーター設定シート'!$D$6))*100,"-")</f>
        <v>24.86956522</v>
      </c>
      <c r="K52" s="35">
        <f>IFERROR((Combin($C52,1)*IF(K$39-$C52&gt;='パラメーター設定シート'!$D$6-1,Combin(K$39-$C52,'パラメーター設定シート'!$D$6-1),0)/Combin(K$39,'パラメーター設定シート'!$D$6))*100,"-")</f>
        <v>26.96296296</v>
      </c>
      <c r="L52" s="35">
        <f>IFERROR((Combin($C52,1)*IF(L$39-$C52&gt;='パラメーター設定シート'!$D$6-1,Combin(L$39-$C52,'パラメーター設定シート'!$D$6-1),0)/Combin(L$39,'パラメーター設定シート'!$D$6))*100,"-")</f>
        <v>28.88888889</v>
      </c>
      <c r="M52" s="35">
        <f>IFERROR((Combin($C52,1)*IF(M$39-$C52&gt;='パラメーター設定シート'!$D$6-1,Combin(M$39-$C52,'パラメーター設定シート'!$D$6-1),0)/Combin(M$39,'パラメーター設定シート'!$D$6))*100,"-")</f>
        <v>30.651341</v>
      </c>
      <c r="N52" s="36">
        <f>IFERROR((Combin($C52,1)*IF(N$39-$C52&gt;='パラメーター設定シート'!$D$6-1,Combin(N$39-$C52,'パラメーター設定シート'!$D$6-1),0)/Combin(N$39,'パラメーター設定シート'!$D$6))*100,"-")</f>
        <v>32.25688743</v>
      </c>
      <c r="O52" s="3"/>
      <c r="P52" s="32"/>
      <c r="Q52" s="33">
        <f t="shared" si="38"/>
        <v>13</v>
      </c>
      <c r="R52" s="34">
        <f>IFERROR((Combin($Q52,1)*IF(R$39-$Q52&gt;='パラメーター設定シート'!$D$6,Combin(R$39-$Q52,'パラメーター設定シート'!$D$6),0)/Combin(R$39,'パラメーター設定シート'!$D$6+1))*100,"-")</f>
        <v>2.934726522</v>
      </c>
      <c r="S52" s="35">
        <f>IFERROR((Combin($Q52,1)*IF(S$39-$Q52&gt;='パラメーター設定シート'!$D$6,Combin(S$39-$Q52,'パラメーター設定シート'!$D$6),0)/Combin(S$39,'パラメーター設定シート'!$D$6+1))*100,"-")</f>
        <v>4.471964224</v>
      </c>
      <c r="T52" s="35">
        <f>IFERROR((Combin($Q52,1)*IF(T$39-$Q52&gt;='パラメーター設定シート'!$D$6,Combin(T$39-$Q52,'パラメーター設定シート'!$D$6),0)/Combin(T$39,'パラメーター設定シート'!$D$6+1))*100,"-")</f>
        <v>6.220095694</v>
      </c>
      <c r="U52" s="35">
        <f>IFERROR((Combin($Q52,1)*IF(U$39-$Q52&gt;='パラメーター設定シート'!$D$6,Combin(U$39-$Q52,'パラメーター設定シート'!$D$6),0)/Combin(U$39,'パラメーター設定シート'!$D$6+1))*100,"-")</f>
        <v>8.113168296</v>
      </c>
      <c r="V52" s="35">
        <f>IFERROR((Combin($Q52,1)*IF(V$39-$Q52&gt;='パラメーター設定シート'!$D$6,Combin(V$39-$Q52,'パラメーター設定シート'!$D$6),0)/Combin(V$39,'パラメーター設定シート'!$D$6+1))*100,"-")</f>
        <v>10.0931677</v>
      </c>
      <c r="W52" s="35">
        <f>IFERROR((Combin($Q52,1)*IF(W$39-$Q52&gt;='パラメーター設定シート'!$D$6,Combin(W$39-$Q52,'パラメーター設定シート'!$D$6),0)/Combin(W$39,'パラメーター設定シート'!$D$6+1))*100,"-")</f>
        <v>12.11180124</v>
      </c>
      <c r="X52" s="35">
        <f>IFERROR((Combin($Q52,1)*IF(X$39-$Q52&gt;='パラメーター設定シート'!$D$6,Combin(X$39-$Q52,'パラメーター設定シート'!$D$6),0)/Combin(X$39,'パラメーター設定シート'!$D$6+1))*100,"-")</f>
        <v>14.13043478</v>
      </c>
      <c r="Y52" s="35">
        <f>IFERROR((Combin($Q52,1)*IF(Y$39-$Q52&gt;='パラメーター設定シート'!$D$6,Combin(Y$39-$Q52,'パラメーター設定シート'!$D$6),0)/Combin(Y$39,'パラメーター設定シート'!$D$6+1))*100,"-")</f>
        <v>16.11916264</v>
      </c>
      <c r="Z52" s="35">
        <f>IFERROR((Combin($Q52,1)*IF(Z$39-$Q52&gt;='パラメーター設定シート'!$D$6,Combin(Z$39-$Q52,'パラメーター設定シート'!$D$6),0)/Combin(Z$39,'パラメーター設定シート'!$D$6+1))*100,"-")</f>
        <v>18.05555556</v>
      </c>
      <c r="AA52" s="35">
        <f>IFERROR((Combin($Q52,1)*IF(AA$39-$Q52&gt;='パラメーター設定シート'!$D$6,Combin(AA$39-$Q52,'パラメーター設定シート'!$D$6),0)/Combin(AA$39,'パラメーター設定シート'!$D$6+1))*100,"-")</f>
        <v>19.92337165</v>
      </c>
      <c r="AB52" s="36">
        <f>IFERROR((Combin($Q52,1)*IF(AB$39-$Q52&gt;='パラメーター設定シート'!$D$6,Combin(AB$39-$Q52,'パラメーター設定シート'!$D$6),0)/Combin(AB$39,'パラメーター設定シート'!$D$6+1))*100,"-")</f>
        <v>21.71136654</v>
      </c>
      <c r="AC52" s="3"/>
    </row>
    <row r="53" ht="19.5" customHeight="1">
      <c r="A53" s="3"/>
      <c r="B53" s="32"/>
      <c r="C53" s="33">
        <f t="shared" si="37"/>
        <v>14</v>
      </c>
      <c r="D53" s="34">
        <f>IFERROR((Combin($C53,1)*IF(D$39-$C53&gt;='パラメーター設定シート'!$D$6-1,Combin(D$39-$C53,'パラメーター設定シート'!$D$6-1),0)/Combin(D$39,'パラメーター設定シート'!$D$6))*100,"-")</f>
        <v>5.779153767</v>
      </c>
      <c r="E53" s="35">
        <f>IFERROR((Combin($C53,1)*IF(E$39-$C53&gt;='パラメーター設定シート'!$D$6-1,Combin(E$39-$C53,'パラメーター設定シート'!$D$6-1),0)/Combin(E$39,'パラメーター設定シート'!$D$6))*100,"-")</f>
        <v>8.187134503</v>
      </c>
      <c r="F53" s="35">
        <f>IFERROR((Combin($C53,1)*IF(F$39-$C53&gt;='パラメーター設定シート'!$D$6-1,Combin(F$39-$C53,'パラメーター設定シート'!$D$6-1),0)/Combin(F$39,'パラメーター設定シート'!$D$6))*100,"-")</f>
        <v>10.71770335</v>
      </c>
      <c r="G53" s="35">
        <f>IFERROR((Combin($C53,1)*IF(G$39-$C53&gt;='パラメーター設定シート'!$D$6-1,Combin(G$39-$C53,'パラメーター設定シート'!$D$6-1),0)/Combin(G$39,'パラメーター設定シート'!$D$6))*100,"-")</f>
        <v>13.28063241</v>
      </c>
      <c r="H53" s="35">
        <f>IFERROR((Combin($C53,1)*IF(H$39-$C53&gt;='パラメーター設定シート'!$D$6-1,Combin(H$39-$C53,'パラメーター設定シート'!$D$6-1),0)/Combin(H$39,'パラメーター設定シート'!$D$6))*100,"-")</f>
        <v>15.81027668</v>
      </c>
      <c r="I53" s="35">
        <f>IFERROR((Combin($C53,1)*IF(I$39-$C53&gt;='パラメーター設定シート'!$D$6-1,Combin(I$39-$C53,'パラメーター設定シート'!$D$6-1),0)/Combin(I$39,'パラメーター設定シート'!$D$6))*100,"-")</f>
        <v>18.26086957</v>
      </c>
      <c r="J53" s="35">
        <f>IFERROR((Combin($C53,1)*IF(J$39-$C53&gt;='パラメーター設定シート'!$D$6-1,Combin(J$39-$C53,'パラメーター設定シート'!$D$6-1),0)/Combin(J$39,'パラメーター設定シート'!$D$6))*100,"-")</f>
        <v>20.60200669</v>
      </c>
      <c r="K53" s="35">
        <f>IFERROR((Combin($C53,1)*IF(K$39-$C53&gt;='パラメーター設定シート'!$D$6-1,Combin(K$39-$C53,'パラメーター設定シート'!$D$6-1),0)/Combin(K$39,'パラメーター設定シート'!$D$6))*100,"-")</f>
        <v>22.81481481</v>
      </c>
      <c r="L53" s="35">
        <f>IFERROR((Combin($C53,1)*IF(L$39-$C53&gt;='パラメーター設定シート'!$D$6-1,Combin(L$39-$C53,'パラメーター設定シート'!$D$6-1),0)/Combin(L$39,'パラメーター設定シート'!$D$6))*100,"-")</f>
        <v>24.88888889</v>
      </c>
      <c r="M53" s="35">
        <f>IFERROR((Combin($C53,1)*IF(M$39-$C53&gt;='パラメーター設定シート'!$D$6-1,Combin(M$39-$C53,'パラメーター設定シート'!$D$6-1),0)/Combin(M$39,'パラメーター設定シート'!$D$6))*100,"-")</f>
        <v>26.81992337</v>
      </c>
      <c r="N53" s="36">
        <f>IFERROR((Combin($C53,1)*IF(N$39-$C53&gt;='パラメーター設定シート'!$D$6-1,Combin(N$39-$C53,'パラメーター設定シート'!$D$6-1),0)/Combin(N$39,'パラメーター設定シート'!$D$6))*100,"-")</f>
        <v>28.60791826</v>
      </c>
      <c r="O53" s="3"/>
      <c r="P53" s="32"/>
      <c r="Q53" s="33">
        <f t="shared" si="38"/>
        <v>14</v>
      </c>
      <c r="R53" s="34">
        <f>IFERROR((Combin($Q53,1)*IF(R$39-$Q53&gt;='パラメーター設定シート'!$D$6,Combin(R$39-$Q53,'パラメーター設定シート'!$D$6),0)/Combin(R$39,'パラメーター設定シート'!$D$6+1))*100,"-")</f>
        <v>1.354489164</v>
      </c>
      <c r="S53" s="35">
        <f>IFERROR((Combin($Q53,1)*IF(S$39-$Q53&gt;='パラメーター設定シート'!$D$6,Combin(S$39-$Q53,'パラメーター設定シート'!$D$6),0)/Combin(S$39,'パラメーター設定シート'!$D$6+1))*100,"-")</f>
        <v>2.407980736</v>
      </c>
      <c r="T53" s="35">
        <f>IFERROR((Combin($Q53,1)*IF(T$39-$Q53&gt;='パラメーター設定シート'!$D$6,Combin(T$39-$Q53,'パラメーター設定シート'!$D$6),0)/Combin(T$39,'パラメーター設定シート'!$D$6+1))*100,"-")</f>
        <v>3.721424774</v>
      </c>
      <c r="U53" s="35">
        <f>IFERROR((Combin($Q53,1)*IF(U$39-$Q53&gt;='パラメーター設定シート'!$D$6,Combin(U$39-$Q53,'パラメーター設定シート'!$D$6),0)/Combin(U$39,'パラメーター設定シート'!$D$6+1))*100,"-")</f>
        <v>5.242354899</v>
      </c>
      <c r="V53" s="35">
        <f>IFERROR((Combin($Q53,1)*IF(V$39-$Q53&gt;='パラメーター設定シート'!$D$6,Combin(V$39-$Q53,'パラメーター設定シート'!$D$6),0)/Combin(V$39,'パラメーター設定シート'!$D$6+1))*100,"-")</f>
        <v>6.916996047</v>
      </c>
      <c r="W53" s="35">
        <f>IFERROR((Combin($Q53,1)*IF(W$39-$Q53&gt;='パラメーター設定シート'!$D$6,Combin(W$39-$Q53,'パラメーター設定シート'!$D$6),0)/Combin(W$39,'パラメーター設定シート'!$D$6+1))*100,"-")</f>
        <v>8.695652174</v>
      </c>
      <c r="X53" s="35">
        <f>IFERROR((Combin($Q53,1)*IF(X$39-$Q53&gt;='パラメーター設定シート'!$D$6,Combin(X$39-$Q53,'パラメーター設定シート'!$D$6),0)/Combin(X$39,'パラメーター設定シート'!$D$6+1))*100,"-")</f>
        <v>10.53511706</v>
      </c>
      <c r="Y53" s="35">
        <f>IFERROR((Combin($Q53,1)*IF(Y$39-$Q53&gt;='パラメーター設定シート'!$D$6,Combin(Y$39-$Q53,'パラメーター設定シート'!$D$6),0)/Combin(Y$39,'パラメーター設定シート'!$D$6+1))*100,"-")</f>
        <v>12.39935588</v>
      </c>
      <c r="Z53" s="35">
        <f>IFERROR((Combin($Q53,1)*IF(Z$39-$Q53&gt;='パラメーター設定シート'!$D$6,Combin(Z$39-$Q53,'パラメーター設定シート'!$D$6),0)/Combin(Z$39,'パラメーター設定シート'!$D$6+1))*100,"-")</f>
        <v>14.25925926</v>
      </c>
      <c r="AA53" s="35">
        <f>IFERROR((Combin($Q53,1)*IF(AA$39-$Q53&gt;='パラメーター設定シート'!$D$6,Combin(AA$39-$Q53,'パラメーター設定シート'!$D$6),0)/Combin(AA$39,'パラメーター設定シート'!$D$6+1))*100,"-")</f>
        <v>16.09195402</v>
      </c>
      <c r="AB53" s="36">
        <f>IFERROR((Combin($Q53,1)*IF(AB$39-$Q53&gt;='パラメーター設定シート'!$D$6,Combin(AB$39-$Q53,'パラメーター設定シート'!$D$6),0)/Combin(AB$39,'パラメーター設定シート'!$D$6+1))*100,"-")</f>
        <v>17.87994891</v>
      </c>
      <c r="AC53" s="3"/>
    </row>
    <row r="54" ht="19.5" customHeight="1">
      <c r="A54" s="3"/>
      <c r="B54" s="32"/>
      <c r="C54" s="23">
        <f t="shared" si="37"/>
        <v>15</v>
      </c>
      <c r="D54" s="37">
        <f>IFERROR((Combin($C54,1)*IF(D$39-$C54&gt;='パラメーター設定シート'!$D$6-1,Combin(D$39-$C54,'パラメーター設定シート'!$D$6-1),0)/Combin(D$39,'パラメーター設定シート'!$D$6))*100,"-")</f>
        <v>3.095975232</v>
      </c>
      <c r="E54" s="38">
        <f>IFERROR((Combin($C54,1)*IF(E$39-$C54&gt;='パラメーター設定シート'!$D$6-1,Combin(E$39-$C54,'パラメーター設定シート'!$D$6-1),0)/Combin(E$39,'パラメーター設定シート'!$D$6))*100,"-")</f>
        <v>5.012531328</v>
      </c>
      <c r="F54" s="38">
        <f>IFERROR((Combin($C54,1)*IF(F$39-$C54&gt;='パラメーター設定シート'!$D$6-1,Combin(F$39-$C54,'パラメーター設定シート'!$D$6-1),0)/Combin(F$39,'パラメーター設定シート'!$D$6))*100,"-")</f>
        <v>7.177033493</v>
      </c>
      <c r="G54" s="38">
        <f>IFERROR((Combin($C54,1)*IF(G$39-$C54&gt;='パラメーター設定シート'!$D$6-1,Combin(G$39-$C54,'パラメーター設定シート'!$D$6-1),0)/Combin(G$39,'パラメーター設定シート'!$D$6))*100,"-")</f>
        <v>9.486166008</v>
      </c>
      <c r="H54" s="38">
        <f>IFERROR((Combin($C54,1)*IF(H$39-$C54&gt;='パラメーター設定シート'!$D$6-1,Combin(H$39-$C54,'パラメーター設定シート'!$D$6-1),0)/Combin(H$39,'パラメーター設定シート'!$D$6))*100,"-")</f>
        <v>11.85770751</v>
      </c>
      <c r="I54" s="38">
        <f>IFERROR((Combin($C54,1)*IF(I$39-$C54&gt;='パラメーター設定シート'!$D$6-1,Combin(I$39-$C54,'パラメーター設定シート'!$D$6-1),0)/Combin(I$39,'パラメーター設定シート'!$D$6))*100,"-")</f>
        <v>14.22924901</v>
      </c>
      <c r="J54" s="38">
        <f>IFERROR((Combin($C54,1)*IF(J$39-$C54&gt;='パラメーター設定シート'!$D$6-1,Combin(J$39-$C54,'パラメーター設定シート'!$D$6-1),0)/Combin(J$39,'パラメーター設定シート'!$D$6))*100,"-")</f>
        <v>16.55518395</v>
      </c>
      <c r="K54" s="38">
        <f>IFERROR((Combin($C54,1)*IF(K$39-$C54&gt;='パラメーター設定シート'!$D$6-1,Combin(K$39-$C54,'パラメーター設定シート'!$D$6-1),0)/Combin(K$39,'パラメーター設定シート'!$D$6))*100,"-")</f>
        <v>18.8034188</v>
      </c>
      <c r="L54" s="38">
        <f>IFERROR((Combin($C54,1)*IF(L$39-$C54&gt;='パラメーター設定シート'!$D$6-1,Combin(L$39-$C54,'パラメーター設定シート'!$D$6-1),0)/Combin(L$39,'パラメーター設定シート'!$D$6))*100,"-")</f>
        <v>20.95238095</v>
      </c>
      <c r="M54" s="38">
        <f>IFERROR((Combin($C54,1)*IF(M$39-$C54&gt;='パラメーター設定シート'!$D$6-1,Combin(M$39-$C54,'パラメーター設定シート'!$D$6-1),0)/Combin(M$39,'パラメーター設定シート'!$D$6))*100,"-")</f>
        <v>22.98850575</v>
      </c>
      <c r="N54" s="39">
        <f>IFERROR((Combin($C54,1)*IF(N$39-$C54&gt;='パラメーター設定シート'!$D$6-1,Combin(N$39-$C54,'パラメーター設定シート'!$D$6-1),0)/Combin(N$39,'パラメーター設定シート'!$D$6))*100,"-")</f>
        <v>24.90421456</v>
      </c>
      <c r="O54" s="3"/>
      <c r="P54" s="32"/>
      <c r="Q54" s="23">
        <f t="shared" si="38"/>
        <v>15</v>
      </c>
      <c r="R54" s="37">
        <f>IFERROR((Combin($Q54,1)*IF(R$39-$Q54&gt;='パラメーター設定シート'!$D$6,Combin(R$39-$Q54,'パラメーター設定シート'!$D$6),0)/Combin(R$39,'パラメーター設定シート'!$D$6+1))*100,"-")</f>
        <v>0.48374613</v>
      </c>
      <c r="S54" s="38">
        <f>IFERROR((Combin($Q54,1)*IF(S$39-$Q54&gt;='パラメーター設定シート'!$D$6,Combin(S$39-$Q54,'パラメーター設定シート'!$D$6),0)/Combin(S$39,'パラメーター設定シート'!$D$6+1))*100,"-")</f>
        <v>1.10570544</v>
      </c>
      <c r="T54" s="38">
        <f>IFERROR((Combin($Q54,1)*IF(T$39-$Q54&gt;='パラメーター設定シート'!$D$6,Combin(T$39-$Q54,'パラメーター設定シート'!$D$6),0)/Combin(T$39,'パラメーター設定シート'!$D$6+1))*100,"-")</f>
        <v>1.993620415</v>
      </c>
      <c r="U54" s="38">
        <f>IFERROR((Combin($Q54,1)*IF(U$39-$Q54&gt;='パラメーター設定シート'!$D$6,Combin(U$39-$Q54,'パラメーター設定シート'!$D$6),0)/Combin(U$39,'パラメーター設定シート'!$D$6+1))*100,"-")</f>
        <v>3.120449345</v>
      </c>
      <c r="V54" s="38">
        <f>IFERROR((Combin($Q54,1)*IF(V$39-$Q54&gt;='パラメーター設定シート'!$D$6,Combin(V$39-$Q54,'パラメーター設定シート'!$D$6),0)/Combin(V$39,'パラメーター設定シート'!$D$6+1))*100,"-")</f>
        <v>4.446640316</v>
      </c>
      <c r="W54" s="38">
        <f>IFERROR((Combin($Q54,1)*IF(W$39-$Q54&gt;='パラメーター設定シート'!$D$6,Combin(W$39-$Q54,'パラメーター設定シート'!$D$6),0)/Combin(W$39,'パラメーター設定シート'!$D$6+1))*100,"-")</f>
        <v>5.928853755</v>
      </c>
      <c r="X54" s="38">
        <f>IFERROR((Combin($Q54,1)*IF(X$39-$Q54&gt;='パラメーター設定シート'!$D$6,Combin(X$39-$Q54,'パラメーター設定シート'!$D$6),0)/Combin(X$39,'パラメーター設定シート'!$D$6+1))*100,"-")</f>
        <v>7.525083612</v>
      </c>
      <c r="Y54" s="38">
        <f>IFERROR((Combin($Q54,1)*IF(Y$39-$Q54&gt;='パラメーター設定シート'!$D$6,Combin(Y$39-$Q54,'パラメーター設定シート'!$D$6),0)/Combin(Y$39,'パラメーター設定シート'!$D$6+1))*100,"-")</f>
        <v>9.197324415</v>
      </c>
      <c r="Z54" s="38">
        <f>IFERROR((Combin($Q54,1)*IF(Z$39-$Q54&gt;='パラメーター設定シート'!$D$6,Combin(Z$39-$Q54,'パラメーター設定シート'!$D$6),0)/Combin(Z$39,'パラメーター設定シート'!$D$6+1))*100,"-")</f>
        <v>10.91269841</v>
      </c>
      <c r="AA54" s="38">
        <f>IFERROR((Combin($Q54,1)*IF(AA$39-$Q54&gt;='パラメーター設定シート'!$D$6,Combin(AA$39-$Q54,'パラメーター設定シート'!$D$6),0)/Combin(AA$39,'パラメーター設定シート'!$D$6+1))*100,"-")</f>
        <v>12.64367816</v>
      </c>
      <c r="AB54" s="39">
        <f>IFERROR((Combin($Q54,1)*IF(AB$39-$Q54&gt;='パラメーター設定シート'!$D$6,Combin(AB$39-$Q54,'パラメーター設定シート'!$D$6),0)/Combin(AB$39,'パラメーター設定シート'!$D$6+1))*100,"-")</f>
        <v>14.36781609</v>
      </c>
      <c r="AC54" s="3"/>
    </row>
    <row r="55" hidden="1">
      <c r="A55" s="3"/>
      <c r="B55" s="32"/>
      <c r="C55" s="40">
        <v>16.0</v>
      </c>
      <c r="D55" s="41">
        <f t="shared" ref="D55:N55" si="39">1-((D$4-$C55)*(D$4-$C55-1)*(D$4-$C55-2)*(D$4-$C55-3)/(D$4)/(D$4-1)/(D$4-2)/(D$4-3))
</f>
        <v>0.9997936017</v>
      </c>
      <c r="E55" s="42">
        <f t="shared" si="39"/>
        <v>0.9991645781</v>
      </c>
      <c r="F55" s="42">
        <f t="shared" si="39"/>
        <v>0.997949419</v>
      </c>
      <c r="G55" s="42">
        <f t="shared" si="39"/>
        <v>0.9960474308</v>
      </c>
      <c r="H55" s="42">
        <f t="shared" si="39"/>
        <v>0.9934123847</v>
      </c>
      <c r="I55" s="42">
        <f t="shared" si="39"/>
        <v>0.9900395257</v>
      </c>
      <c r="J55" s="42">
        <f t="shared" si="39"/>
        <v>0.9859531773</v>
      </c>
      <c r="K55" s="42">
        <f t="shared" si="39"/>
        <v>0.9811965812</v>
      </c>
      <c r="L55" s="42">
        <f t="shared" si="39"/>
        <v>0.9758241758</v>
      </c>
      <c r="M55" s="42">
        <f t="shared" si="39"/>
        <v>0.9698960044</v>
      </c>
      <c r="N55" s="43">
        <f t="shared" si="39"/>
        <v>0.9634738186</v>
      </c>
      <c r="O55" s="3"/>
      <c r="P55" s="32"/>
      <c r="Q55" s="40">
        <v>16.0</v>
      </c>
      <c r="R55" s="41">
        <f t="shared" ref="R55:AB55" si="40">1-((R$4-$C55)*(R$4-$C55-1)*(R$4-$C55-2)*(R$4-$C55-3)*(R$4-$C55-4)/(R$4)/(R$4-1)/(R$4-2)/(R$4-3)/(R$4-4))
</f>
        <v>1</v>
      </c>
      <c r="S55" s="42">
        <f t="shared" si="40"/>
        <v>0.9999508575</v>
      </c>
      <c r="T55" s="42">
        <f t="shared" si="40"/>
        <v>0.9997721577</v>
      </c>
      <c r="U55" s="42">
        <f t="shared" si="40"/>
        <v>0.9993759101</v>
      </c>
      <c r="V55" s="42">
        <f t="shared" si="40"/>
        <v>0.9986824769</v>
      </c>
      <c r="W55" s="42">
        <f t="shared" si="40"/>
        <v>0.9976284585</v>
      </c>
      <c r="X55" s="42">
        <f t="shared" si="40"/>
        <v>0.9961690483</v>
      </c>
      <c r="Y55" s="42">
        <f t="shared" si="40"/>
        <v>0.9942772204</v>
      </c>
      <c r="Z55" s="42">
        <f t="shared" si="40"/>
        <v>0.9919413919</v>
      </c>
      <c r="AA55" s="42">
        <f t="shared" si="40"/>
        <v>0.9891625616</v>
      </c>
      <c r="AB55" s="43">
        <f t="shared" si="40"/>
        <v>0.9859514687</v>
      </c>
      <c r="AC55" s="3"/>
    </row>
    <row r="56" hidden="1">
      <c r="A56" s="3"/>
      <c r="B56" s="32"/>
      <c r="C56" s="33">
        <v>17.0</v>
      </c>
      <c r="D56" s="44">
        <f t="shared" ref="D56:N56" si="41">1-((D$4-$C56)*(D$4-$C56-1)*(D$4-$C56-2)*(D$4-$C56-3)/(D$4)/(D$4-1)/(D$4-2)/(D$4-3))
</f>
        <v>1</v>
      </c>
      <c r="E56" s="45">
        <f t="shared" si="41"/>
        <v>0.9998329156</v>
      </c>
      <c r="F56" s="45">
        <f t="shared" si="41"/>
        <v>0.999316473</v>
      </c>
      <c r="G56" s="45">
        <f t="shared" si="41"/>
        <v>0.9983060418</v>
      </c>
      <c r="H56" s="45">
        <f t="shared" si="41"/>
        <v>0.9967061924</v>
      </c>
      <c r="I56" s="45">
        <f t="shared" si="41"/>
        <v>0.9944664032</v>
      </c>
      <c r="J56" s="45">
        <f t="shared" si="41"/>
        <v>0.9915719064</v>
      </c>
      <c r="K56" s="45">
        <f t="shared" si="41"/>
        <v>0.988034188</v>
      </c>
      <c r="L56" s="45">
        <f t="shared" si="41"/>
        <v>0.9838827839</v>
      </c>
      <c r="M56" s="45">
        <f t="shared" si="41"/>
        <v>0.9791587723</v>
      </c>
      <c r="N56" s="46">
        <f t="shared" si="41"/>
        <v>0.9739098705</v>
      </c>
      <c r="O56" s="3"/>
      <c r="P56" s="32"/>
      <c r="Q56" s="33">
        <v>17.0</v>
      </c>
      <c r="R56" s="44">
        <f t="shared" ref="R56:AB56" si="42">1-((R$4-$C56)*(R$4-$C56-1)*(R$4-$C56-2)*(R$4-$C56-3)*(R$4-$C56-4)/(R$4)/(R$4-1)/(R$4-2)/(R$4-3)/(R$4-4))
</f>
        <v>1</v>
      </c>
      <c r="S56" s="45">
        <f t="shared" si="42"/>
        <v>1</v>
      </c>
      <c r="T56" s="45">
        <f t="shared" si="42"/>
        <v>0.9999620263</v>
      </c>
      <c r="U56" s="45">
        <f t="shared" si="42"/>
        <v>0.9998216886</v>
      </c>
      <c r="V56" s="45">
        <f t="shared" si="42"/>
        <v>0.9995059289</v>
      </c>
      <c r="W56" s="45">
        <f t="shared" si="42"/>
        <v>0.9989459816</v>
      </c>
      <c r="X56" s="45">
        <f t="shared" si="42"/>
        <v>0.9980845242</v>
      </c>
      <c r="Y56" s="45">
        <f t="shared" si="42"/>
        <v>0.9968784838</v>
      </c>
      <c r="Z56" s="45">
        <f t="shared" si="42"/>
        <v>0.9952991453</v>
      </c>
      <c r="AA56" s="45">
        <f t="shared" si="42"/>
        <v>0.9933308071</v>
      </c>
      <c r="AB56" s="46">
        <f t="shared" si="42"/>
        <v>0.9909688013</v>
      </c>
      <c r="AC56" s="3"/>
    </row>
    <row r="57" hidden="1">
      <c r="A57" s="3"/>
      <c r="B57" s="32"/>
      <c r="C57" s="33">
        <v>18.0</v>
      </c>
      <c r="D57" s="44">
        <f t="shared" ref="D57:N57" si="43">1-((D$4-$C57)*(D$4-$C57-1)*(D$4-$C57-2)*(D$4-$C57-3)/(D$4)/(D$4-1)/(D$4-2)/(D$4-3))
</f>
        <v>1</v>
      </c>
      <c r="E57" s="45">
        <f t="shared" si="43"/>
        <v>1</v>
      </c>
      <c r="F57" s="45">
        <f t="shared" si="43"/>
        <v>0.9998632946</v>
      </c>
      <c r="G57" s="45">
        <f t="shared" si="43"/>
        <v>0.9994353473</v>
      </c>
      <c r="H57" s="45">
        <f t="shared" si="43"/>
        <v>0.9985883682</v>
      </c>
      <c r="I57" s="45">
        <f t="shared" si="43"/>
        <v>0.9972332016</v>
      </c>
      <c r="J57" s="45">
        <f t="shared" si="43"/>
        <v>0.9953177258</v>
      </c>
      <c r="K57" s="45">
        <f t="shared" si="43"/>
        <v>0.9928205128</v>
      </c>
      <c r="L57" s="45">
        <f t="shared" si="43"/>
        <v>0.9897435897</v>
      </c>
      <c r="M57" s="45">
        <f t="shared" si="43"/>
        <v>0.9861058482</v>
      </c>
      <c r="N57" s="46">
        <f t="shared" si="43"/>
        <v>0.9819376026</v>
      </c>
      <c r="O57" s="3"/>
      <c r="P57" s="32"/>
      <c r="Q57" s="33">
        <v>18.0</v>
      </c>
      <c r="R57" s="44">
        <f t="shared" ref="R57:AB57" si="44">1-((R$4-$C57)*(R$4-$C57-1)*(R$4-$C57-2)*(R$4-$C57-3)*(R$4-$C57-4)/(R$4)/(R$4-1)/(R$4-2)/(R$4-3)/(R$4-4))
</f>
        <v>1</v>
      </c>
      <c r="S57" s="45">
        <f t="shared" si="44"/>
        <v>1</v>
      </c>
      <c r="T57" s="45">
        <f t="shared" si="44"/>
        <v>1</v>
      </c>
      <c r="U57" s="45">
        <f t="shared" si="44"/>
        <v>0.9999702814</v>
      </c>
      <c r="V57" s="45">
        <f t="shared" si="44"/>
        <v>0.9998588368</v>
      </c>
      <c r="W57" s="45">
        <f t="shared" si="44"/>
        <v>0.9996047431</v>
      </c>
      <c r="X57" s="45">
        <f t="shared" si="44"/>
        <v>0.9991486774</v>
      </c>
      <c r="Y57" s="45">
        <f t="shared" si="44"/>
        <v>0.9984392419</v>
      </c>
      <c r="Z57" s="45">
        <f t="shared" si="44"/>
        <v>0.9974358974</v>
      </c>
      <c r="AA57" s="45">
        <f t="shared" si="44"/>
        <v>0.9961096375</v>
      </c>
      <c r="AB57" s="46">
        <f t="shared" si="44"/>
        <v>0.9944423393</v>
      </c>
      <c r="AC57" s="3"/>
    </row>
    <row r="58" hidden="1">
      <c r="A58" s="3"/>
      <c r="B58" s="32"/>
      <c r="C58" s="33">
        <v>19.0</v>
      </c>
      <c r="D58" s="44">
        <f t="shared" ref="D58:N58" si="45">1-((D$4-$C58)*(D$4-$C58-1)*(D$4-$C58-2)*(D$4-$C58-3)/(D$4)/(D$4-1)/(D$4-2)/(D$4-3))
</f>
        <v>1</v>
      </c>
      <c r="E58" s="45">
        <f t="shared" si="45"/>
        <v>1</v>
      </c>
      <c r="F58" s="45">
        <f t="shared" si="45"/>
        <v>1</v>
      </c>
      <c r="G58" s="45">
        <f t="shared" si="45"/>
        <v>0.9998870695</v>
      </c>
      <c r="H58" s="45">
        <f t="shared" si="45"/>
        <v>0.9995294561</v>
      </c>
      <c r="I58" s="45">
        <f t="shared" si="45"/>
        <v>0.9988142292</v>
      </c>
      <c r="J58" s="45">
        <f t="shared" si="45"/>
        <v>0.9976588629</v>
      </c>
      <c r="K58" s="45">
        <f t="shared" si="45"/>
        <v>0.996011396</v>
      </c>
      <c r="L58" s="45">
        <f t="shared" si="45"/>
        <v>0.9938461538</v>
      </c>
      <c r="M58" s="45">
        <f t="shared" si="45"/>
        <v>0.991158267</v>
      </c>
      <c r="N58" s="46">
        <f t="shared" si="45"/>
        <v>0.9879584018</v>
      </c>
      <c r="O58" s="3"/>
      <c r="P58" s="32"/>
      <c r="Q58" s="33">
        <v>19.0</v>
      </c>
      <c r="R58" s="44">
        <f t="shared" ref="R58:AB58" si="46">1-((R$4-$C58)*(R$4-$C58-1)*(R$4-$C58-2)*(R$4-$C58-3)*(R$4-$C58-4)/(R$4)/(R$4-1)/(R$4-2)/(R$4-3)/(R$4-4))
</f>
        <v>1</v>
      </c>
      <c r="S58" s="45">
        <f t="shared" si="46"/>
        <v>1</v>
      </c>
      <c r="T58" s="45">
        <f t="shared" si="46"/>
        <v>1</v>
      </c>
      <c r="U58" s="45">
        <f t="shared" si="46"/>
        <v>1</v>
      </c>
      <c r="V58" s="45">
        <f t="shared" si="46"/>
        <v>0.9999764728</v>
      </c>
      <c r="W58" s="45">
        <f t="shared" si="46"/>
        <v>0.9998870695</v>
      </c>
      <c r="X58" s="45">
        <f t="shared" si="46"/>
        <v>0.999680754</v>
      </c>
      <c r="Y58" s="45">
        <f t="shared" si="46"/>
        <v>0.9993063297</v>
      </c>
      <c r="Z58" s="45">
        <f t="shared" si="46"/>
        <v>0.9987179487</v>
      </c>
      <c r="AA58" s="45">
        <f t="shared" si="46"/>
        <v>0.9978779841</v>
      </c>
      <c r="AB58" s="46">
        <f t="shared" si="46"/>
        <v>0.9967580312</v>
      </c>
      <c r="AC58" s="3"/>
    </row>
    <row r="59" hidden="1">
      <c r="A59" s="3"/>
      <c r="B59" s="32"/>
      <c r="C59" s="33">
        <v>20.0</v>
      </c>
      <c r="D59" s="44">
        <f t="shared" ref="D59:N59" si="47">1-((D$4-$C59)*(D$4-$C59-1)*(D$4-$C59-2)*(D$4-$C59-3)/(D$4)/(D$4-1)/(D$4-2)/(D$4-3))
</f>
        <v>1</v>
      </c>
      <c r="E59" s="45">
        <f t="shared" si="47"/>
        <v>1</v>
      </c>
      <c r="F59" s="45">
        <f t="shared" si="47"/>
        <v>1</v>
      </c>
      <c r="G59" s="45">
        <f t="shared" si="47"/>
        <v>1</v>
      </c>
      <c r="H59" s="45">
        <f t="shared" si="47"/>
        <v>0.9999058912</v>
      </c>
      <c r="I59" s="45">
        <f t="shared" si="47"/>
        <v>0.9996047431</v>
      </c>
      <c r="J59" s="45">
        <f t="shared" si="47"/>
        <v>0.9989966555</v>
      </c>
      <c r="K59" s="45">
        <f t="shared" si="47"/>
        <v>0.998005698</v>
      </c>
      <c r="L59" s="45">
        <f t="shared" si="47"/>
        <v>0.9965811966</v>
      </c>
      <c r="M59" s="45">
        <f t="shared" si="47"/>
        <v>0.9946949602</v>
      </c>
      <c r="N59" s="46">
        <f t="shared" si="47"/>
        <v>0.9923371648</v>
      </c>
      <c r="O59" s="3"/>
      <c r="P59" s="32"/>
      <c r="Q59" s="33">
        <v>20.0</v>
      </c>
      <c r="R59" s="44">
        <f t="shared" ref="R59:AB59" si="48">1-((R$4-$C59)*(R$4-$C59-1)*(R$4-$C59-2)*(R$4-$C59-3)*(R$4-$C59-4)/(R$4)/(R$4-1)/(R$4-2)/(R$4-3)/(R$4-4))
</f>
        <v>1</v>
      </c>
      <c r="S59" s="45">
        <f t="shared" si="48"/>
        <v>1</v>
      </c>
      <c r="T59" s="45">
        <f t="shared" si="48"/>
        <v>1</v>
      </c>
      <c r="U59" s="45">
        <f t="shared" si="48"/>
        <v>1</v>
      </c>
      <c r="V59" s="45">
        <f t="shared" si="48"/>
        <v>1</v>
      </c>
      <c r="W59" s="45">
        <f t="shared" si="48"/>
        <v>0.9999811782</v>
      </c>
      <c r="X59" s="45">
        <f t="shared" si="48"/>
        <v>0.9999087869</v>
      </c>
      <c r="Y59" s="45">
        <f t="shared" si="48"/>
        <v>0.9997398737</v>
      </c>
      <c r="Z59" s="45">
        <f t="shared" si="48"/>
        <v>0.9994301994</v>
      </c>
      <c r="AA59" s="45">
        <f t="shared" si="48"/>
        <v>0.998938992</v>
      </c>
      <c r="AB59" s="46">
        <f t="shared" si="48"/>
        <v>0.9982316534</v>
      </c>
      <c r="AC59" s="3"/>
    </row>
    <row r="60" hidden="1">
      <c r="A60" s="3"/>
      <c r="B60" s="32"/>
      <c r="C60" s="33">
        <v>21.0</v>
      </c>
      <c r="D60" s="44">
        <f t="shared" ref="D60:N60" si="49">1-((D$4-$C60)*(D$4-$C60-1)*(D$4-$C60-2)*(D$4-$C60-3)/(D$4)/(D$4-1)/(D$4-2)/(D$4-3))
</f>
        <v>0.9997936017</v>
      </c>
      <c r="E60" s="45">
        <f t="shared" si="49"/>
        <v>1</v>
      </c>
      <c r="F60" s="45">
        <f t="shared" si="49"/>
        <v>1</v>
      </c>
      <c r="G60" s="45">
        <f t="shared" si="49"/>
        <v>1</v>
      </c>
      <c r="H60" s="45">
        <f t="shared" si="49"/>
        <v>1</v>
      </c>
      <c r="I60" s="45">
        <f t="shared" si="49"/>
        <v>0.9999209486</v>
      </c>
      <c r="J60" s="45">
        <f t="shared" si="49"/>
        <v>0.9996655518</v>
      </c>
      <c r="K60" s="45">
        <f t="shared" si="49"/>
        <v>0.9991452991</v>
      </c>
      <c r="L60" s="45">
        <f t="shared" si="49"/>
        <v>0.9982905983</v>
      </c>
      <c r="M60" s="45">
        <f t="shared" si="49"/>
        <v>0.9970527557</v>
      </c>
      <c r="N60" s="46">
        <f t="shared" si="49"/>
        <v>0.9954022989</v>
      </c>
      <c r="O60" s="3"/>
      <c r="P60" s="32"/>
      <c r="Q60" s="33">
        <v>21.0</v>
      </c>
      <c r="R60" s="44">
        <f t="shared" ref="R60:AB60" si="50">1-((R$4-$C60)*(R$4-$C60-1)*(R$4-$C60-2)*(R$4-$C60-3)*(R$4-$C60-4)/(R$4)/(R$4-1)/(R$4-2)/(R$4-3)/(R$4-4))
</f>
        <v>1.000064499</v>
      </c>
      <c r="S60" s="45">
        <f t="shared" si="50"/>
        <v>1</v>
      </c>
      <c r="T60" s="45">
        <f t="shared" si="50"/>
        <v>1</v>
      </c>
      <c r="U60" s="45">
        <f t="shared" si="50"/>
        <v>1</v>
      </c>
      <c r="V60" s="45">
        <f t="shared" si="50"/>
        <v>1</v>
      </c>
      <c r="W60" s="45">
        <f t="shared" si="50"/>
        <v>1</v>
      </c>
      <c r="X60" s="45">
        <f t="shared" si="50"/>
        <v>0.9999847978</v>
      </c>
      <c r="Y60" s="45">
        <f t="shared" si="50"/>
        <v>0.9999256782</v>
      </c>
      <c r="Z60" s="45">
        <f t="shared" si="50"/>
        <v>0.9997863248</v>
      </c>
      <c r="AA60" s="45">
        <f t="shared" si="50"/>
        <v>0.9995284409</v>
      </c>
      <c r="AB60" s="46">
        <f t="shared" si="50"/>
        <v>0.9991158267</v>
      </c>
      <c r="AC60" s="3"/>
    </row>
    <row r="61" hidden="1">
      <c r="A61" s="3"/>
      <c r="B61" s="32"/>
      <c r="C61" s="33">
        <v>22.0</v>
      </c>
      <c r="D61" s="44">
        <f t="shared" ref="D61:N61" si="51">1-((D$4-$C61)*(D$4-$C61-1)*(D$4-$C61-2)*(D$4-$C61-3)/(D$4)/(D$4-1)/(D$4-2)/(D$4-3))
</f>
        <v>0.9989680083</v>
      </c>
      <c r="E61" s="45">
        <f t="shared" si="51"/>
        <v>0.9998329156</v>
      </c>
      <c r="F61" s="45">
        <f t="shared" si="51"/>
        <v>1</v>
      </c>
      <c r="G61" s="45">
        <f t="shared" si="51"/>
        <v>1</v>
      </c>
      <c r="H61" s="45">
        <f t="shared" si="51"/>
        <v>1</v>
      </c>
      <c r="I61" s="45">
        <f t="shared" si="51"/>
        <v>1</v>
      </c>
      <c r="J61" s="45">
        <f t="shared" si="51"/>
        <v>0.9999331104</v>
      </c>
      <c r="K61" s="45">
        <f t="shared" si="51"/>
        <v>0.9997150997</v>
      </c>
      <c r="L61" s="45">
        <f t="shared" si="51"/>
        <v>0.9992673993</v>
      </c>
      <c r="M61" s="45">
        <f t="shared" si="51"/>
        <v>0.9985263778</v>
      </c>
      <c r="N61" s="46">
        <f t="shared" si="51"/>
        <v>0.9974457216</v>
      </c>
      <c r="O61" s="3"/>
      <c r="P61" s="32"/>
      <c r="Q61" s="33">
        <v>22.0</v>
      </c>
      <c r="R61" s="44">
        <f t="shared" ref="R61:AB61" si="52">1-((R$4-$C61)*(R$4-$C61-1)*(R$4-$C61-2)*(R$4-$C61-3)*(R$4-$C61-4)/(R$4)/(R$4-1)/(R$4-2)/(R$4-3)/(R$4-4))
</f>
        <v>1.000386997</v>
      </c>
      <c r="S61" s="45">
        <f t="shared" si="52"/>
        <v>1.000049142</v>
      </c>
      <c r="T61" s="45">
        <f t="shared" si="52"/>
        <v>1</v>
      </c>
      <c r="U61" s="45">
        <f t="shared" si="52"/>
        <v>1</v>
      </c>
      <c r="V61" s="45">
        <f t="shared" si="52"/>
        <v>1</v>
      </c>
      <c r="W61" s="45">
        <f t="shared" si="52"/>
        <v>1</v>
      </c>
      <c r="X61" s="45">
        <f t="shared" si="52"/>
        <v>1</v>
      </c>
      <c r="Y61" s="45">
        <f t="shared" si="52"/>
        <v>0.999987613</v>
      </c>
      <c r="Z61" s="45">
        <f t="shared" si="52"/>
        <v>0.9999389499</v>
      </c>
      <c r="AA61" s="45">
        <f t="shared" si="52"/>
        <v>0.9998231653</v>
      </c>
      <c r="AB61" s="46">
        <f t="shared" si="52"/>
        <v>0.9996070341</v>
      </c>
      <c r="AC61" s="3"/>
    </row>
    <row r="62" hidden="1">
      <c r="A62" s="3"/>
      <c r="B62" s="32"/>
      <c r="C62" s="33">
        <v>23.0</v>
      </c>
      <c r="D62" s="44">
        <f t="shared" ref="D62:N62" si="53">1-((D$4-$C62)*(D$4-$C62-1)*(D$4-$C62-2)*(D$4-$C62-3)/(D$4)/(D$4-1)/(D$4-2)/(D$4-3))
</f>
        <v>0.9969040248</v>
      </c>
      <c r="E62" s="45">
        <f t="shared" si="53"/>
        <v>0.9991645781</v>
      </c>
      <c r="F62" s="45">
        <f t="shared" si="53"/>
        <v>0.9998632946</v>
      </c>
      <c r="G62" s="45">
        <f t="shared" si="53"/>
        <v>1</v>
      </c>
      <c r="H62" s="45">
        <f t="shared" si="53"/>
        <v>1</v>
      </c>
      <c r="I62" s="45">
        <f t="shared" si="53"/>
        <v>1</v>
      </c>
      <c r="J62" s="45">
        <f t="shared" si="53"/>
        <v>1</v>
      </c>
      <c r="K62" s="45">
        <f t="shared" si="53"/>
        <v>0.9999430199</v>
      </c>
      <c r="L62" s="45">
        <f t="shared" si="53"/>
        <v>0.9997557998</v>
      </c>
      <c r="M62" s="45">
        <f t="shared" si="53"/>
        <v>0.9993684476</v>
      </c>
      <c r="N62" s="46">
        <f t="shared" si="53"/>
        <v>0.9987228608</v>
      </c>
      <c r="O62" s="3"/>
      <c r="P62" s="32"/>
      <c r="Q62" s="33">
        <v>23.0</v>
      </c>
      <c r="R62" s="44">
        <f t="shared" ref="R62:AB62" si="54">1-((R$4-$C62)*(R$4-$C62-1)*(R$4-$C62-2)*(R$4-$C62-3)*(R$4-$C62-4)/(R$4)/(R$4-1)/(R$4-2)/(R$4-3)/(R$4-4))
</f>
        <v>1.001354489</v>
      </c>
      <c r="S62" s="45">
        <f t="shared" si="54"/>
        <v>1.000294855</v>
      </c>
      <c r="T62" s="45">
        <f t="shared" si="54"/>
        <v>1.000037974</v>
      </c>
      <c r="U62" s="45">
        <f t="shared" si="54"/>
        <v>1</v>
      </c>
      <c r="V62" s="45">
        <f t="shared" si="54"/>
        <v>1</v>
      </c>
      <c r="W62" s="45">
        <f t="shared" si="54"/>
        <v>1</v>
      </c>
      <c r="X62" s="45">
        <f t="shared" si="54"/>
        <v>1</v>
      </c>
      <c r="Y62" s="45">
        <f t="shared" si="54"/>
        <v>1</v>
      </c>
      <c r="Z62" s="45">
        <f t="shared" si="54"/>
        <v>0.999989825</v>
      </c>
      <c r="AA62" s="45">
        <f t="shared" si="54"/>
        <v>0.9999494758</v>
      </c>
      <c r="AB62" s="46">
        <f t="shared" si="54"/>
        <v>0.9998526378</v>
      </c>
      <c r="AC62" s="3"/>
    </row>
    <row r="63" hidden="1">
      <c r="A63" s="3"/>
      <c r="B63" s="32"/>
      <c r="C63" s="33">
        <v>24.0</v>
      </c>
      <c r="D63" s="44">
        <f t="shared" ref="D63:N63" si="55">1-((D$4-$C63)*(D$4-$C63-1)*(D$4-$C63-2)*(D$4-$C63-3)/(D$4)/(D$4-1)/(D$4-2)/(D$4-3))
</f>
        <v>0.9927760578</v>
      </c>
      <c r="E63" s="45">
        <f t="shared" si="55"/>
        <v>0.9974937343</v>
      </c>
      <c r="F63" s="45">
        <f t="shared" si="55"/>
        <v>0.999316473</v>
      </c>
      <c r="G63" s="45">
        <f t="shared" si="55"/>
        <v>0.9998870695</v>
      </c>
      <c r="H63" s="45">
        <f t="shared" si="55"/>
        <v>1</v>
      </c>
      <c r="I63" s="45">
        <f t="shared" si="55"/>
        <v>1</v>
      </c>
      <c r="J63" s="45">
        <f t="shared" si="55"/>
        <v>1</v>
      </c>
      <c r="K63" s="45">
        <f t="shared" si="55"/>
        <v>1</v>
      </c>
      <c r="L63" s="45">
        <f t="shared" si="55"/>
        <v>0.99995116</v>
      </c>
      <c r="M63" s="45">
        <f t="shared" si="55"/>
        <v>0.9997894825</v>
      </c>
      <c r="N63" s="46">
        <f t="shared" si="55"/>
        <v>0.9994526546</v>
      </c>
      <c r="O63" s="3"/>
      <c r="P63" s="32"/>
      <c r="Q63" s="33">
        <v>24.0</v>
      </c>
      <c r="R63" s="44">
        <f t="shared" ref="R63:AB63" si="56">1-((R$4-$C63)*(R$4-$C63-1)*(R$4-$C63-2)*(R$4-$C63-3)*(R$4-$C63-4)/(R$4)/(R$4-1)/(R$4-2)/(R$4-3)/(R$4-4))
</f>
        <v>1.003611971</v>
      </c>
      <c r="S63" s="45">
        <f t="shared" si="56"/>
        <v>1.001031992</v>
      </c>
      <c r="T63" s="45">
        <f t="shared" si="56"/>
        <v>1.000227842</v>
      </c>
      <c r="U63" s="45">
        <f t="shared" si="56"/>
        <v>1.000029719</v>
      </c>
      <c r="V63" s="45">
        <f t="shared" si="56"/>
        <v>1</v>
      </c>
      <c r="W63" s="45">
        <f t="shared" si="56"/>
        <v>1</v>
      </c>
      <c r="X63" s="45">
        <f t="shared" si="56"/>
        <v>1</v>
      </c>
      <c r="Y63" s="45">
        <f t="shared" si="56"/>
        <v>1</v>
      </c>
      <c r="Z63" s="45">
        <f t="shared" si="56"/>
        <v>1</v>
      </c>
      <c r="AA63" s="45">
        <f t="shared" si="56"/>
        <v>0.9999915793</v>
      </c>
      <c r="AB63" s="46">
        <f t="shared" si="56"/>
        <v>0.9999578965</v>
      </c>
      <c r="AC63" s="3"/>
    </row>
    <row r="64" hidden="1">
      <c r="A64" s="3"/>
      <c r="B64" s="32"/>
      <c r="C64" s="33">
        <v>25.0</v>
      </c>
      <c r="D64" s="44">
        <f t="shared" ref="D64:N64" si="57">1-((D$4-$C64)*(D$4-$C64-1)*(D$4-$C64-2)*(D$4-$C64-3)/(D$4)/(D$4-1)/(D$4-2)/(D$4-3))
</f>
        <v>0.9855521156</v>
      </c>
      <c r="E64" s="45">
        <f t="shared" si="57"/>
        <v>0.9941520468</v>
      </c>
      <c r="F64" s="45">
        <f t="shared" si="57"/>
        <v>0.997949419</v>
      </c>
      <c r="G64" s="45">
        <f t="shared" si="57"/>
        <v>0.9994353473</v>
      </c>
      <c r="H64" s="45">
        <f t="shared" si="57"/>
        <v>0.9999058912</v>
      </c>
      <c r="I64" s="45">
        <f t="shared" si="57"/>
        <v>1</v>
      </c>
      <c r="J64" s="45">
        <f t="shared" si="57"/>
        <v>1</v>
      </c>
      <c r="K64" s="45">
        <f t="shared" si="57"/>
        <v>1</v>
      </c>
      <c r="L64" s="45">
        <f t="shared" si="57"/>
        <v>1</v>
      </c>
      <c r="M64" s="45">
        <f t="shared" si="57"/>
        <v>0.9999578965</v>
      </c>
      <c r="N64" s="46">
        <f t="shared" si="57"/>
        <v>0.9998175515</v>
      </c>
      <c r="O64" s="3"/>
      <c r="P64" s="32"/>
      <c r="Q64" s="33">
        <v>25.0</v>
      </c>
      <c r="R64" s="44">
        <f t="shared" ref="R64:AB64" si="58">1-((R$4-$C64)*(R$4-$C64-1)*(R$4-$C64-2)*(R$4-$C64-3)*(R$4-$C64-4)/(R$4)/(R$4-1)/(R$4-2)/(R$4-3)/(R$4-4))
</f>
        <v>1.008126935</v>
      </c>
      <c r="S64" s="45">
        <f t="shared" si="58"/>
        <v>1.002751978</v>
      </c>
      <c r="T64" s="45">
        <f t="shared" si="58"/>
        <v>1.000797448</v>
      </c>
      <c r="U64" s="45">
        <f t="shared" si="58"/>
        <v>1.000178311</v>
      </c>
      <c r="V64" s="45">
        <f t="shared" si="58"/>
        <v>1.000023527</v>
      </c>
      <c r="W64" s="45">
        <f t="shared" si="58"/>
        <v>1</v>
      </c>
      <c r="X64" s="45">
        <f t="shared" si="58"/>
        <v>1</v>
      </c>
      <c r="Y64" s="45">
        <f t="shared" si="58"/>
        <v>1</v>
      </c>
      <c r="Z64" s="45">
        <f t="shared" si="58"/>
        <v>1</v>
      </c>
      <c r="AA64" s="45">
        <f t="shared" si="58"/>
        <v>1</v>
      </c>
      <c r="AB64" s="46">
        <f t="shared" si="58"/>
        <v>0.9999929828</v>
      </c>
      <c r="AC64" s="3"/>
    </row>
    <row r="65" hidden="1">
      <c r="A65" s="3"/>
      <c r="B65" s="32"/>
      <c r="C65" s="33">
        <v>26.0</v>
      </c>
      <c r="D65" s="44">
        <f t="shared" ref="D65:N65" si="59">1-((D$4-$C65)*(D$4-$C65-1)*(D$4-$C65-2)*(D$4-$C65-3)/(D$4)/(D$4-1)/(D$4-2)/(D$4-3))
</f>
        <v>0.973993808</v>
      </c>
      <c r="E65" s="45">
        <f t="shared" si="59"/>
        <v>0.9883040936</v>
      </c>
      <c r="F65" s="45">
        <f t="shared" si="59"/>
        <v>0.995215311</v>
      </c>
      <c r="G65" s="45">
        <f t="shared" si="59"/>
        <v>0.9983060418</v>
      </c>
      <c r="H65" s="45">
        <f t="shared" si="59"/>
        <v>0.9995294561</v>
      </c>
      <c r="I65" s="45">
        <f t="shared" si="59"/>
        <v>0.9999209486</v>
      </c>
      <c r="J65" s="45">
        <f t="shared" si="59"/>
        <v>1</v>
      </c>
      <c r="K65" s="45">
        <f t="shared" si="59"/>
        <v>1</v>
      </c>
      <c r="L65" s="45">
        <f t="shared" si="59"/>
        <v>1</v>
      </c>
      <c r="M65" s="45">
        <f t="shared" si="59"/>
        <v>1</v>
      </c>
      <c r="N65" s="46">
        <f t="shared" si="59"/>
        <v>0.9999635103</v>
      </c>
      <c r="O65" s="3"/>
      <c r="P65" s="32"/>
      <c r="Q65" s="33">
        <v>26.0</v>
      </c>
      <c r="R65" s="44">
        <f t="shared" ref="R65:AB65" si="60">1-((R$4-$C65)*(R$4-$C65-1)*(R$4-$C65-2)*(R$4-$C65-3)*(R$4-$C65-4)/(R$4)/(R$4-1)/(R$4-2)/(R$4-3)/(R$4-4))
</f>
        <v>1.01625387</v>
      </c>
      <c r="S65" s="45">
        <f t="shared" si="60"/>
        <v>1.00619195</v>
      </c>
      <c r="T65" s="45">
        <f t="shared" si="60"/>
        <v>1.002126528</v>
      </c>
      <c r="U65" s="45">
        <f t="shared" si="60"/>
        <v>1.00062409</v>
      </c>
      <c r="V65" s="45">
        <f t="shared" si="60"/>
        <v>1.000141163</v>
      </c>
      <c r="W65" s="45">
        <f t="shared" si="60"/>
        <v>1.000018822</v>
      </c>
      <c r="X65" s="45">
        <f t="shared" si="60"/>
        <v>1</v>
      </c>
      <c r="Y65" s="45">
        <f t="shared" si="60"/>
        <v>1</v>
      </c>
      <c r="Z65" s="45">
        <f t="shared" si="60"/>
        <v>1</v>
      </c>
      <c r="AA65" s="45">
        <f t="shared" si="60"/>
        <v>1</v>
      </c>
      <c r="AB65" s="46">
        <f t="shared" si="60"/>
        <v>1</v>
      </c>
      <c r="AC65" s="3"/>
    </row>
    <row r="66" hidden="1">
      <c r="A66" s="3"/>
      <c r="B66" s="32"/>
      <c r="C66" s="33">
        <v>27.0</v>
      </c>
      <c r="D66" s="44">
        <f t="shared" ref="D66:N66" si="61">1-((D$4-$C66)*(D$4-$C66-1)*(D$4-$C66-2)*(D$4-$C66-3)/(D$4)/(D$4-1)/(D$4-2)/(D$4-3))
</f>
        <v>0.9566563467</v>
      </c>
      <c r="E66" s="45">
        <f t="shared" si="61"/>
        <v>0.9789473684</v>
      </c>
      <c r="F66" s="45">
        <f t="shared" si="61"/>
        <v>0.990430622</v>
      </c>
      <c r="G66" s="45">
        <f t="shared" si="61"/>
        <v>0.9960474308</v>
      </c>
      <c r="H66" s="45">
        <f t="shared" si="61"/>
        <v>0.9985883682</v>
      </c>
      <c r="I66" s="45">
        <f t="shared" si="61"/>
        <v>0.9996047431</v>
      </c>
      <c r="J66" s="45">
        <f t="shared" si="61"/>
        <v>0.9999331104</v>
      </c>
      <c r="K66" s="45">
        <f t="shared" si="61"/>
        <v>1</v>
      </c>
      <c r="L66" s="45">
        <f t="shared" si="61"/>
        <v>1</v>
      </c>
      <c r="M66" s="45">
        <f t="shared" si="61"/>
        <v>1</v>
      </c>
      <c r="N66" s="46">
        <f t="shared" si="61"/>
        <v>1</v>
      </c>
      <c r="O66" s="3"/>
      <c r="P66" s="32"/>
      <c r="Q66" s="33">
        <v>27.0</v>
      </c>
      <c r="R66" s="44">
        <f t="shared" ref="R66:AB66" si="62">1-((R$4-$C66)*(R$4-$C66-1)*(R$4-$C66-2)*(R$4-$C66-3)*(R$4-$C66-4)/(R$4)/(R$4-1)/(R$4-2)/(R$4-3)/(R$4-4))
</f>
        <v>1.029798762</v>
      </c>
      <c r="S66" s="45">
        <f t="shared" si="62"/>
        <v>1.012383901</v>
      </c>
      <c r="T66" s="45">
        <f t="shared" si="62"/>
        <v>1.004784689</v>
      </c>
      <c r="U66" s="45">
        <f t="shared" si="62"/>
        <v>1.00166424</v>
      </c>
      <c r="V66" s="45">
        <f t="shared" si="62"/>
        <v>1.000494071</v>
      </c>
      <c r="W66" s="45">
        <f t="shared" si="62"/>
        <v>1.000112931</v>
      </c>
      <c r="X66" s="45">
        <f t="shared" si="62"/>
        <v>1.000015202</v>
      </c>
      <c r="Y66" s="45">
        <f t="shared" si="62"/>
        <v>1</v>
      </c>
      <c r="Z66" s="45">
        <f t="shared" si="62"/>
        <v>1</v>
      </c>
      <c r="AA66" s="45">
        <f t="shared" si="62"/>
        <v>1</v>
      </c>
      <c r="AB66" s="46">
        <f t="shared" si="62"/>
        <v>1</v>
      </c>
      <c r="AC66" s="3"/>
    </row>
    <row r="67" hidden="1">
      <c r="A67" s="3"/>
      <c r="B67" s="32"/>
      <c r="C67" s="33">
        <v>28.0</v>
      </c>
      <c r="D67" s="44">
        <f t="shared" ref="D67:N67" si="63">1-((D$4-$C67)*(D$4-$C67-1)*(D$4-$C67-2)*(D$4-$C67-3)/(D$4)/(D$4-1)/(D$4-2)/(D$4-3))
</f>
        <v>0.9318885449</v>
      </c>
      <c r="E67" s="45">
        <f t="shared" si="63"/>
        <v>0.9649122807</v>
      </c>
      <c r="F67" s="45">
        <f t="shared" si="63"/>
        <v>0.9827751196</v>
      </c>
      <c r="G67" s="45">
        <f t="shared" si="63"/>
        <v>0.9920948617</v>
      </c>
      <c r="H67" s="45">
        <f t="shared" si="63"/>
        <v>0.9967061924</v>
      </c>
      <c r="I67" s="45">
        <f t="shared" si="63"/>
        <v>0.9988142292</v>
      </c>
      <c r="J67" s="45">
        <f t="shared" si="63"/>
        <v>0.9996655518</v>
      </c>
      <c r="K67" s="45">
        <f t="shared" si="63"/>
        <v>0.9999430199</v>
      </c>
      <c r="L67" s="45">
        <f t="shared" si="63"/>
        <v>1</v>
      </c>
      <c r="M67" s="45">
        <f t="shared" si="63"/>
        <v>1</v>
      </c>
      <c r="N67" s="46">
        <f t="shared" si="63"/>
        <v>1</v>
      </c>
      <c r="O67" s="3"/>
      <c r="P67" s="32"/>
      <c r="Q67" s="33">
        <v>28.0</v>
      </c>
      <c r="R67" s="44">
        <f t="shared" ref="R67:AB67" si="64">1-((R$4-$C67)*(R$4-$C67-1)*(R$4-$C67-2)*(R$4-$C67-3)*(R$4-$C67-4)/(R$4)/(R$4-1)/(R$4-2)/(R$4-3)/(R$4-4))
</f>
        <v>1.051083591</v>
      </c>
      <c r="S67" s="45">
        <f t="shared" si="64"/>
        <v>1.022703818</v>
      </c>
      <c r="T67" s="45">
        <f t="shared" si="64"/>
        <v>1.009569378</v>
      </c>
      <c r="U67" s="45">
        <f t="shared" si="64"/>
        <v>1.003744539</v>
      </c>
      <c r="V67" s="45">
        <f t="shared" si="64"/>
        <v>1.001317523</v>
      </c>
      <c r="W67" s="45">
        <f t="shared" si="64"/>
        <v>1.000395257</v>
      </c>
      <c r="X67" s="45">
        <f t="shared" si="64"/>
        <v>1.000091213</v>
      </c>
      <c r="Y67" s="45">
        <f t="shared" si="64"/>
        <v>1.000012387</v>
      </c>
      <c r="Z67" s="45">
        <f t="shared" si="64"/>
        <v>1</v>
      </c>
      <c r="AA67" s="45">
        <f t="shared" si="64"/>
        <v>1</v>
      </c>
      <c r="AB67" s="46">
        <f t="shared" si="64"/>
        <v>1</v>
      </c>
      <c r="AC67" s="3"/>
    </row>
    <row r="68" hidden="1">
      <c r="A68" s="3"/>
      <c r="B68" s="32"/>
      <c r="C68" s="33">
        <v>29.0</v>
      </c>
      <c r="D68" s="44">
        <f t="shared" ref="D68:N68" si="65">1-((D$4-$C68)*(D$4-$C68-1)*(D$4-$C68-2)*(D$4-$C68-3)/(D$4)/(D$4-1)/(D$4-2)/(D$4-3))
</f>
        <v>0.8978328173</v>
      </c>
      <c r="E68" s="45">
        <f t="shared" si="65"/>
        <v>0.9448621554</v>
      </c>
      <c r="F68" s="45">
        <f t="shared" si="65"/>
        <v>0.971291866</v>
      </c>
      <c r="G68" s="45">
        <f t="shared" si="65"/>
        <v>0.985770751</v>
      </c>
      <c r="H68" s="45">
        <f t="shared" si="65"/>
        <v>0.9934123847</v>
      </c>
      <c r="I68" s="45">
        <f t="shared" si="65"/>
        <v>0.9972332016</v>
      </c>
      <c r="J68" s="45">
        <f t="shared" si="65"/>
        <v>0.9989966555</v>
      </c>
      <c r="K68" s="45">
        <f t="shared" si="65"/>
        <v>0.9997150997</v>
      </c>
      <c r="L68" s="45">
        <f t="shared" si="65"/>
        <v>0.99995116</v>
      </c>
      <c r="M68" s="45">
        <f t="shared" si="65"/>
        <v>1</v>
      </c>
      <c r="N68" s="46">
        <f t="shared" si="65"/>
        <v>1</v>
      </c>
      <c r="O68" s="3"/>
      <c r="P68" s="32"/>
      <c r="Q68" s="33">
        <v>29.0</v>
      </c>
      <c r="R68" s="44">
        <f t="shared" ref="R68:AB68" si="66">1-((R$4-$C68)*(R$4-$C68-1)*(R$4-$C68-2)*(R$4-$C68-3)*(R$4-$C68-4)/(R$4)/(R$4-1)/(R$4-2)/(R$4-3)/(R$4-4))
</f>
        <v>1.083010836</v>
      </c>
      <c r="S68" s="45">
        <f t="shared" si="66"/>
        <v>1.038920831</v>
      </c>
      <c r="T68" s="45">
        <f t="shared" si="66"/>
        <v>1.01754386</v>
      </c>
      <c r="U68" s="45">
        <f t="shared" si="66"/>
        <v>1.007489078</v>
      </c>
      <c r="V68" s="45">
        <f t="shared" si="66"/>
        <v>1.002964427</v>
      </c>
      <c r="W68" s="45">
        <f t="shared" si="66"/>
        <v>1.001054018</v>
      </c>
      <c r="X68" s="45">
        <f t="shared" si="66"/>
        <v>1.000319246</v>
      </c>
      <c r="Y68" s="45">
        <f t="shared" si="66"/>
        <v>1.000074322</v>
      </c>
      <c r="Z68" s="45">
        <f t="shared" si="66"/>
        <v>1.000010175</v>
      </c>
      <c r="AA68" s="45">
        <f t="shared" si="66"/>
        <v>1</v>
      </c>
      <c r="AB68" s="46">
        <f t="shared" si="66"/>
        <v>1</v>
      </c>
      <c r="AC68" s="3"/>
    </row>
    <row r="69" hidden="1">
      <c r="A69" s="3"/>
      <c r="B69" s="16"/>
      <c r="C69" s="23">
        <v>30.0</v>
      </c>
      <c r="D69" s="47">
        <f t="shared" ref="D69:N69" si="67">1-((D$4-$C69)*(D$4-$C69-1)*(D$4-$C69-2)*(D$4-$C69-3)/(D$4)/(D$4-1)/(D$4-2)/(D$4-3))
</f>
        <v>0.8524251806</v>
      </c>
      <c r="E69" s="48">
        <f t="shared" si="67"/>
        <v>0.9172932331</v>
      </c>
      <c r="F69" s="48">
        <f t="shared" si="67"/>
        <v>0.954887218</v>
      </c>
      <c r="G69" s="48">
        <f t="shared" si="67"/>
        <v>0.976284585</v>
      </c>
      <c r="H69" s="48">
        <f t="shared" si="67"/>
        <v>0.9881422925</v>
      </c>
      <c r="I69" s="48">
        <f t="shared" si="67"/>
        <v>0.9944664032</v>
      </c>
      <c r="J69" s="48">
        <f t="shared" si="67"/>
        <v>0.9976588629</v>
      </c>
      <c r="K69" s="48">
        <f t="shared" si="67"/>
        <v>0.9991452991</v>
      </c>
      <c r="L69" s="48">
        <f t="shared" si="67"/>
        <v>0.9997557998</v>
      </c>
      <c r="M69" s="48">
        <f t="shared" si="67"/>
        <v>0.9999578965</v>
      </c>
      <c r="N69" s="49">
        <f t="shared" si="67"/>
        <v>1</v>
      </c>
      <c r="O69" s="3"/>
      <c r="P69" s="16"/>
      <c r="Q69" s="23">
        <v>30.0</v>
      </c>
      <c r="R69" s="47">
        <f t="shared" ref="R69:AB69" si="68">1-((R$4-$C69)*(R$4-$C69-1)*(R$4-$C69-2)*(R$4-$C69-3)*(R$4-$C69-4)/(R$4)/(R$4-1)/(R$4-2)/(R$4-3)/(R$4-4))
</f>
        <v>1.129127967</v>
      </c>
      <c r="S69" s="48">
        <f t="shared" si="68"/>
        <v>1.063246351</v>
      </c>
      <c r="T69" s="48">
        <f t="shared" si="68"/>
        <v>1.030075188</v>
      </c>
      <c r="U69" s="48">
        <f t="shared" si="68"/>
        <v>1.013729977</v>
      </c>
      <c r="V69" s="48">
        <f t="shared" si="68"/>
        <v>1.005928854</v>
      </c>
      <c r="W69" s="48">
        <f t="shared" si="68"/>
        <v>1.002371542</v>
      </c>
      <c r="X69" s="48">
        <f t="shared" si="68"/>
        <v>1.000851323</v>
      </c>
      <c r="Y69" s="48">
        <f t="shared" si="68"/>
        <v>1.000260126</v>
      </c>
      <c r="Z69" s="48">
        <f t="shared" si="68"/>
        <v>1.00006105</v>
      </c>
      <c r="AA69" s="48">
        <f t="shared" si="68"/>
        <v>1.000008421</v>
      </c>
      <c r="AB69" s="49">
        <f t="shared" si="68"/>
        <v>1</v>
      </c>
      <c r="AC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3"/>
    </row>
    <row r="72">
      <c r="A72" s="3"/>
      <c r="B72" s="51" t="str">
        <f>"初期手札 "&amp;'パラメーター設定シート'!$D$6&amp;"枚 に、投入したカードが 2枚 以上来る確率（％）"</f>
        <v>初期手札 4枚 に、投入したカードが 2枚 以上来る確率（％）</v>
      </c>
      <c r="O72" s="3"/>
      <c r="P72" s="51" t="str">
        <f>"初期手札 "&amp;'パラメーター設定シート'!$D$6+1&amp;"枚 に、投入したカードが 2枚 以上来る確率（％）"</f>
        <v>初期手札 5枚 に、投入したカードが 2枚 以上来る確率（％）</v>
      </c>
      <c r="AC72" s="3"/>
    </row>
    <row r="73" ht="19.5" customHeight="1">
      <c r="A73" s="3"/>
      <c r="B73" s="7" t="s">
        <v>2</v>
      </c>
      <c r="C73" s="8"/>
      <c r="D73" s="10" t="s">
        <v>4</v>
      </c>
      <c r="E73" s="11"/>
      <c r="F73" s="11"/>
      <c r="G73" s="11"/>
      <c r="H73" s="11"/>
      <c r="I73" s="11"/>
      <c r="J73" s="11"/>
      <c r="K73" s="11"/>
      <c r="L73" s="11"/>
      <c r="M73" s="11"/>
      <c r="N73" s="13"/>
      <c r="O73" s="3"/>
      <c r="P73" s="15" t="s">
        <v>6</v>
      </c>
      <c r="Q73" s="8"/>
      <c r="R73" s="10" t="s">
        <v>4</v>
      </c>
      <c r="S73" s="11"/>
      <c r="T73" s="11"/>
      <c r="U73" s="11"/>
      <c r="V73" s="11"/>
      <c r="W73" s="11"/>
      <c r="X73" s="11"/>
      <c r="Y73" s="11"/>
      <c r="Z73" s="11"/>
      <c r="AA73" s="11"/>
      <c r="AB73" s="13"/>
      <c r="AC73" s="3"/>
    </row>
    <row r="74" ht="19.5" customHeight="1">
      <c r="A74" s="3"/>
      <c r="B74" s="16"/>
      <c r="C74" s="17"/>
      <c r="D74" s="19">
        <f>'パラメーター設定シート'!$D$5</f>
        <v>20</v>
      </c>
      <c r="E74" s="21">
        <f t="shared" ref="E74:N74" si="69">D74+1</f>
        <v>21</v>
      </c>
      <c r="F74" s="21">
        <f t="shared" si="69"/>
        <v>22</v>
      </c>
      <c r="G74" s="21">
        <f t="shared" si="69"/>
        <v>23</v>
      </c>
      <c r="H74" s="21">
        <f t="shared" si="69"/>
        <v>24</v>
      </c>
      <c r="I74" s="21">
        <f t="shared" si="69"/>
        <v>25</v>
      </c>
      <c r="J74" s="21">
        <f t="shared" si="69"/>
        <v>26</v>
      </c>
      <c r="K74" s="21">
        <f t="shared" si="69"/>
        <v>27</v>
      </c>
      <c r="L74" s="21">
        <f t="shared" si="69"/>
        <v>28</v>
      </c>
      <c r="M74" s="21">
        <f t="shared" si="69"/>
        <v>29</v>
      </c>
      <c r="N74" s="23">
        <f t="shared" si="69"/>
        <v>30</v>
      </c>
      <c r="O74" s="3"/>
      <c r="P74" s="16"/>
      <c r="Q74" s="17"/>
      <c r="R74" s="19">
        <f>'パラメーター設定シート'!$D$5</f>
        <v>20</v>
      </c>
      <c r="S74" s="21">
        <f t="shared" ref="S74:AB74" si="70">R74+1</f>
        <v>21</v>
      </c>
      <c r="T74" s="21">
        <f t="shared" si="70"/>
        <v>22</v>
      </c>
      <c r="U74" s="21">
        <f t="shared" si="70"/>
        <v>23</v>
      </c>
      <c r="V74" s="21">
        <f t="shared" si="70"/>
        <v>24</v>
      </c>
      <c r="W74" s="21">
        <f t="shared" si="70"/>
        <v>25</v>
      </c>
      <c r="X74" s="21">
        <f t="shared" si="70"/>
        <v>26</v>
      </c>
      <c r="Y74" s="21">
        <f t="shared" si="70"/>
        <v>27</v>
      </c>
      <c r="Z74" s="21">
        <f t="shared" si="70"/>
        <v>28</v>
      </c>
      <c r="AA74" s="21">
        <f t="shared" si="70"/>
        <v>29</v>
      </c>
      <c r="AB74" s="23">
        <f t="shared" si="70"/>
        <v>30</v>
      </c>
      <c r="AC74" s="3"/>
    </row>
    <row r="75" ht="19.5" customHeight="1">
      <c r="A75" s="3"/>
      <c r="B75" s="26" t="s">
        <v>14</v>
      </c>
      <c r="C75" s="28">
        <f>'パラメーター設定シート'!$D$7</f>
        <v>1</v>
      </c>
      <c r="D75" s="29">
        <f t="shared" ref="D75:N75" si="71">IFERROR(D5-D40,"-")</f>
        <v>0</v>
      </c>
      <c r="E75" s="30">
        <f t="shared" si="71"/>
        <v>0</v>
      </c>
      <c r="F75" s="30">
        <f t="shared" si="71"/>
        <v>0</v>
      </c>
      <c r="G75" s="30">
        <f t="shared" si="71"/>
        <v>0</v>
      </c>
      <c r="H75" s="30">
        <f t="shared" si="71"/>
        <v>0</v>
      </c>
      <c r="I75" s="30">
        <f t="shared" si="71"/>
        <v>0</v>
      </c>
      <c r="J75" s="30">
        <f t="shared" si="71"/>
        <v>0</v>
      </c>
      <c r="K75" s="30">
        <f t="shared" si="71"/>
        <v>0</v>
      </c>
      <c r="L75" s="30">
        <f t="shared" si="71"/>
        <v>0</v>
      </c>
      <c r="M75" s="30">
        <f t="shared" si="71"/>
        <v>0</v>
      </c>
      <c r="N75" s="31">
        <f t="shared" si="71"/>
        <v>0</v>
      </c>
      <c r="O75" s="3"/>
      <c r="P75" s="26" t="s">
        <v>14</v>
      </c>
      <c r="Q75" s="28">
        <f>'パラメーター設定シート'!$D$7</f>
        <v>1</v>
      </c>
      <c r="R75" s="29">
        <f t="shared" ref="R75:AB75" si="72">IFERROR(R5-R40,"-")</f>
        <v>0</v>
      </c>
      <c r="S75" s="30">
        <f t="shared" si="72"/>
        <v>0</v>
      </c>
      <c r="T75" s="30">
        <f t="shared" si="72"/>
        <v>0</v>
      </c>
      <c r="U75" s="30">
        <f t="shared" si="72"/>
        <v>0</v>
      </c>
      <c r="V75" s="30">
        <f t="shared" si="72"/>
        <v>0</v>
      </c>
      <c r="W75" s="30">
        <f t="shared" si="72"/>
        <v>0</v>
      </c>
      <c r="X75" s="30">
        <f t="shared" si="72"/>
        <v>0</v>
      </c>
      <c r="Y75" s="30">
        <f t="shared" si="72"/>
        <v>0</v>
      </c>
      <c r="Z75" s="30">
        <f t="shared" si="72"/>
        <v>0</v>
      </c>
      <c r="AA75" s="30">
        <f t="shared" si="72"/>
        <v>0</v>
      </c>
      <c r="AB75" s="31">
        <f t="shared" si="72"/>
        <v>0</v>
      </c>
      <c r="AC75" s="3"/>
    </row>
    <row r="76" ht="19.5" customHeight="1">
      <c r="A76" s="3"/>
      <c r="B76" s="32"/>
      <c r="C76" s="33">
        <f t="shared" ref="C76:C89" si="75">C75+1</f>
        <v>2</v>
      </c>
      <c r="D76" s="34">
        <f t="shared" ref="D76:N76" si="73">IFERROR(D6-D41,"-")</f>
        <v>3.157894737</v>
      </c>
      <c r="E76" s="35">
        <f t="shared" si="73"/>
        <v>2.857142857</v>
      </c>
      <c r="F76" s="35">
        <f t="shared" si="73"/>
        <v>2.597402597</v>
      </c>
      <c r="G76" s="35">
        <f t="shared" si="73"/>
        <v>2.371541502</v>
      </c>
      <c r="H76" s="35">
        <f t="shared" si="73"/>
        <v>2.173913043</v>
      </c>
      <c r="I76" s="35">
        <f t="shared" si="73"/>
        <v>2</v>
      </c>
      <c r="J76" s="35">
        <f t="shared" si="73"/>
        <v>1.846153846</v>
      </c>
      <c r="K76" s="35">
        <f t="shared" si="73"/>
        <v>1.709401709</v>
      </c>
      <c r="L76" s="35">
        <f t="shared" si="73"/>
        <v>1.587301587</v>
      </c>
      <c r="M76" s="35">
        <f t="shared" si="73"/>
        <v>1.477832512</v>
      </c>
      <c r="N76" s="36">
        <f t="shared" si="73"/>
        <v>1.379310345</v>
      </c>
      <c r="O76" s="3"/>
      <c r="P76" s="32"/>
      <c r="Q76" s="33">
        <f t="shared" ref="Q76:Q89" si="77">Q75+1</f>
        <v>2</v>
      </c>
      <c r="R76" s="34">
        <f t="shared" ref="R76:AB76" si="74">IFERROR(R6-R41,"-")</f>
        <v>5.263157895</v>
      </c>
      <c r="S76" s="35">
        <f t="shared" si="74"/>
        <v>4.761904762</v>
      </c>
      <c r="T76" s="35">
        <f t="shared" si="74"/>
        <v>4.329004329</v>
      </c>
      <c r="U76" s="35">
        <f t="shared" si="74"/>
        <v>3.95256917</v>
      </c>
      <c r="V76" s="35">
        <f t="shared" si="74"/>
        <v>3.623188406</v>
      </c>
      <c r="W76" s="35">
        <f t="shared" si="74"/>
        <v>3.333333333</v>
      </c>
      <c r="X76" s="35">
        <f t="shared" si="74"/>
        <v>3.076923077</v>
      </c>
      <c r="Y76" s="35">
        <f t="shared" si="74"/>
        <v>2.849002849</v>
      </c>
      <c r="Z76" s="35">
        <f t="shared" si="74"/>
        <v>2.645502646</v>
      </c>
      <c r="AA76" s="35">
        <f t="shared" si="74"/>
        <v>2.463054187</v>
      </c>
      <c r="AB76" s="36">
        <f t="shared" si="74"/>
        <v>2.298850575</v>
      </c>
      <c r="AC76" s="3"/>
    </row>
    <row r="77" ht="19.5" customHeight="1">
      <c r="A77" s="3"/>
      <c r="B77" s="32"/>
      <c r="C77" s="33">
        <f t="shared" si="75"/>
        <v>3</v>
      </c>
      <c r="D77" s="34">
        <f t="shared" ref="D77:N77" si="76">IFERROR(D7-D42,"-")</f>
        <v>8.771929825</v>
      </c>
      <c r="E77" s="35">
        <f t="shared" si="76"/>
        <v>7.969924812</v>
      </c>
      <c r="F77" s="35">
        <f t="shared" si="76"/>
        <v>7.272727273</v>
      </c>
      <c r="G77" s="35">
        <f t="shared" si="76"/>
        <v>6.662902315</v>
      </c>
      <c r="H77" s="35">
        <f t="shared" si="76"/>
        <v>6.126482213</v>
      </c>
      <c r="I77" s="35">
        <f t="shared" si="76"/>
        <v>5.652173913</v>
      </c>
      <c r="J77" s="35">
        <f t="shared" si="76"/>
        <v>5.230769231</v>
      </c>
      <c r="K77" s="35">
        <f t="shared" si="76"/>
        <v>4.854700855</v>
      </c>
      <c r="L77" s="35">
        <f t="shared" si="76"/>
        <v>4.517704518</v>
      </c>
      <c r="M77" s="35">
        <f t="shared" si="76"/>
        <v>4.214559387</v>
      </c>
      <c r="N77" s="36">
        <f t="shared" si="76"/>
        <v>3.9408867</v>
      </c>
      <c r="O77" s="3"/>
      <c r="P77" s="32"/>
      <c r="Q77" s="33">
        <f t="shared" si="77"/>
        <v>3</v>
      </c>
      <c r="R77" s="34">
        <f t="shared" ref="R77:AB77" si="78">IFERROR(R7-R42,"-")</f>
        <v>14.03508772</v>
      </c>
      <c r="S77" s="35">
        <f t="shared" si="78"/>
        <v>12.78195489</v>
      </c>
      <c r="T77" s="35">
        <f t="shared" si="78"/>
        <v>11.68831169</v>
      </c>
      <c r="U77" s="35">
        <f t="shared" si="78"/>
        <v>10.72840203</v>
      </c>
      <c r="V77" s="35">
        <f t="shared" si="78"/>
        <v>9.881422925</v>
      </c>
      <c r="W77" s="35">
        <f t="shared" si="78"/>
        <v>9.130434783</v>
      </c>
      <c r="X77" s="35">
        <f t="shared" si="78"/>
        <v>8.461538462</v>
      </c>
      <c r="Y77" s="35">
        <f t="shared" si="78"/>
        <v>7.863247863</v>
      </c>
      <c r="Z77" s="35">
        <f t="shared" si="78"/>
        <v>7.326007326</v>
      </c>
      <c r="AA77" s="35">
        <f t="shared" si="78"/>
        <v>6.841817187</v>
      </c>
      <c r="AB77" s="36">
        <f t="shared" si="78"/>
        <v>6.403940887</v>
      </c>
      <c r="AC77" s="3"/>
    </row>
    <row r="78" ht="19.5" customHeight="1">
      <c r="A78" s="3"/>
      <c r="B78" s="32"/>
      <c r="C78" s="33">
        <f t="shared" si="75"/>
        <v>4</v>
      </c>
      <c r="D78" s="34">
        <f t="shared" ref="D78:N78" si="79">IFERROR(D8-D43,"-")</f>
        <v>16.20227038</v>
      </c>
      <c r="E78" s="35">
        <f t="shared" si="79"/>
        <v>14.78696742</v>
      </c>
      <c r="F78" s="35">
        <f t="shared" si="79"/>
        <v>13.54750513</v>
      </c>
      <c r="G78" s="35">
        <f t="shared" si="79"/>
        <v>12.45623941</v>
      </c>
      <c r="H78" s="35">
        <f t="shared" si="79"/>
        <v>11.49068323</v>
      </c>
      <c r="I78" s="35">
        <f t="shared" si="79"/>
        <v>10.63241107</v>
      </c>
      <c r="J78" s="35">
        <f t="shared" si="79"/>
        <v>9.866220736</v>
      </c>
      <c r="K78" s="35">
        <f t="shared" si="79"/>
        <v>9.179487179</v>
      </c>
      <c r="L78" s="35">
        <f t="shared" si="79"/>
        <v>8.561660562</v>
      </c>
      <c r="M78" s="35">
        <f t="shared" si="79"/>
        <v>8.003873521</v>
      </c>
      <c r="N78" s="36">
        <f t="shared" si="79"/>
        <v>7.498631637</v>
      </c>
      <c r="O78" s="3"/>
      <c r="P78" s="32"/>
      <c r="Q78" s="33">
        <f t="shared" si="77"/>
        <v>4</v>
      </c>
      <c r="R78" s="34">
        <f t="shared" ref="R78:AB78" si="80">IFERROR(R8-R43,"-")</f>
        <v>24.87100103</v>
      </c>
      <c r="S78" s="35">
        <f t="shared" si="80"/>
        <v>22.80701754</v>
      </c>
      <c r="T78" s="35">
        <f t="shared" si="80"/>
        <v>20.98427888</v>
      </c>
      <c r="U78" s="35">
        <f t="shared" si="80"/>
        <v>19.36758893</v>
      </c>
      <c r="V78" s="35">
        <f t="shared" si="80"/>
        <v>17.92772445</v>
      </c>
      <c r="W78" s="35">
        <f t="shared" si="80"/>
        <v>16.64031621</v>
      </c>
      <c r="X78" s="35">
        <f t="shared" si="80"/>
        <v>15.48494983</v>
      </c>
      <c r="Y78" s="35">
        <f t="shared" si="80"/>
        <v>14.44444444</v>
      </c>
      <c r="Z78" s="35">
        <f t="shared" si="80"/>
        <v>13.5042735</v>
      </c>
      <c r="AA78" s="35">
        <f t="shared" si="80"/>
        <v>12.65209886</v>
      </c>
      <c r="AB78" s="36">
        <f t="shared" si="80"/>
        <v>11.87739464</v>
      </c>
      <c r="AC78" s="3"/>
    </row>
    <row r="79" ht="19.5" customHeight="1">
      <c r="A79" s="3"/>
      <c r="B79" s="32"/>
      <c r="C79" s="33">
        <f t="shared" si="75"/>
        <v>5</v>
      </c>
      <c r="D79" s="34">
        <f t="shared" ref="D79:N79" si="81">IFERROR(D9-D44,"-")</f>
        <v>24.87100103</v>
      </c>
      <c r="E79" s="35">
        <f t="shared" si="81"/>
        <v>22.80701754</v>
      </c>
      <c r="F79" s="35">
        <f t="shared" si="81"/>
        <v>20.98427888</v>
      </c>
      <c r="G79" s="35">
        <f t="shared" si="81"/>
        <v>19.36758893</v>
      </c>
      <c r="H79" s="35">
        <f t="shared" si="81"/>
        <v>17.92772445</v>
      </c>
      <c r="I79" s="35">
        <f t="shared" si="81"/>
        <v>16.64031621</v>
      </c>
      <c r="J79" s="35">
        <f t="shared" si="81"/>
        <v>15.48494983</v>
      </c>
      <c r="K79" s="35">
        <f t="shared" si="81"/>
        <v>14.44444444</v>
      </c>
      <c r="L79" s="35">
        <f t="shared" si="81"/>
        <v>13.5042735</v>
      </c>
      <c r="M79" s="35">
        <f t="shared" si="81"/>
        <v>12.65209886</v>
      </c>
      <c r="N79" s="36">
        <f t="shared" si="81"/>
        <v>11.87739464</v>
      </c>
      <c r="O79" s="3"/>
      <c r="P79" s="32"/>
      <c r="Q79" s="33">
        <f t="shared" si="77"/>
        <v>5</v>
      </c>
      <c r="R79" s="34">
        <f t="shared" ref="R79:AB79" si="82">IFERROR(R9-R44,"-")</f>
        <v>36.60990712</v>
      </c>
      <c r="S79" s="35">
        <f t="shared" si="82"/>
        <v>33.81492948</v>
      </c>
      <c r="T79" s="35">
        <f t="shared" si="82"/>
        <v>31.31313131</v>
      </c>
      <c r="U79" s="35">
        <f t="shared" si="82"/>
        <v>29.06772861</v>
      </c>
      <c r="V79" s="35">
        <f t="shared" si="82"/>
        <v>27.04686618</v>
      </c>
      <c r="W79" s="35">
        <f t="shared" si="82"/>
        <v>25.22303783</v>
      </c>
      <c r="X79" s="35">
        <f t="shared" si="82"/>
        <v>23.57251444</v>
      </c>
      <c r="Y79" s="35">
        <f t="shared" si="82"/>
        <v>22.07481729</v>
      </c>
      <c r="Z79" s="35">
        <f t="shared" si="82"/>
        <v>20.71225071</v>
      </c>
      <c r="AA79" s="35">
        <f t="shared" si="82"/>
        <v>19.46949602</v>
      </c>
      <c r="AB79" s="36">
        <f t="shared" si="82"/>
        <v>18.33326316</v>
      </c>
      <c r="AC79" s="3"/>
    </row>
    <row r="80" ht="19.5" customHeight="1">
      <c r="A80" s="3"/>
      <c r="B80" s="32"/>
      <c r="C80" s="33">
        <f t="shared" si="75"/>
        <v>6</v>
      </c>
      <c r="D80" s="34">
        <f t="shared" ref="D80:N80" si="83">IFERROR(D10-D45,"-")</f>
        <v>34.2621259</v>
      </c>
      <c r="E80" s="35">
        <f t="shared" si="83"/>
        <v>31.57894737</v>
      </c>
      <c r="F80" s="35">
        <f t="shared" si="83"/>
        <v>29.18660287</v>
      </c>
      <c r="G80" s="35">
        <f t="shared" si="83"/>
        <v>27.04686618</v>
      </c>
      <c r="H80" s="35">
        <f t="shared" si="83"/>
        <v>25.12704687</v>
      </c>
      <c r="I80" s="35">
        <f t="shared" si="83"/>
        <v>23.39920949</v>
      </c>
      <c r="J80" s="35">
        <f t="shared" si="83"/>
        <v>21.83946488</v>
      </c>
      <c r="K80" s="35">
        <f t="shared" si="83"/>
        <v>20.42735043</v>
      </c>
      <c r="L80" s="35">
        <f t="shared" si="83"/>
        <v>19.14529915</v>
      </c>
      <c r="M80" s="35">
        <f t="shared" si="83"/>
        <v>17.97819039</v>
      </c>
      <c r="N80" s="36">
        <f t="shared" si="83"/>
        <v>16.91297209</v>
      </c>
      <c r="O80" s="3"/>
      <c r="P80" s="32"/>
      <c r="Q80" s="33">
        <f t="shared" si="77"/>
        <v>6</v>
      </c>
      <c r="R80" s="34">
        <f t="shared" ref="R80:AB80" si="84">IFERROR(R10-R45,"-")</f>
        <v>48.34881321</v>
      </c>
      <c r="S80" s="35">
        <f t="shared" si="84"/>
        <v>44.99484004</v>
      </c>
      <c r="T80" s="35">
        <f t="shared" si="84"/>
        <v>41.94577352</v>
      </c>
      <c r="U80" s="35">
        <f t="shared" si="84"/>
        <v>39.17204077</v>
      </c>
      <c r="V80" s="35">
        <f t="shared" si="84"/>
        <v>36.64596273</v>
      </c>
      <c r="W80" s="35">
        <f t="shared" si="84"/>
        <v>34.34217956</v>
      </c>
      <c r="X80" s="35">
        <f t="shared" si="84"/>
        <v>32.23776224</v>
      </c>
      <c r="Y80" s="35">
        <f t="shared" si="84"/>
        <v>30.31215162</v>
      </c>
      <c r="Z80" s="35">
        <f t="shared" si="84"/>
        <v>28.54700855</v>
      </c>
      <c r="AA80" s="35">
        <f t="shared" si="84"/>
        <v>26.92602417</v>
      </c>
      <c r="AB80" s="36">
        <f t="shared" si="84"/>
        <v>25.43471854</v>
      </c>
      <c r="AC80" s="3"/>
    </row>
    <row r="81" ht="19.5" customHeight="1">
      <c r="A81" s="3"/>
      <c r="B81" s="32"/>
      <c r="C81" s="33">
        <f t="shared" si="75"/>
        <v>7</v>
      </c>
      <c r="D81" s="34">
        <f t="shared" ref="D81:N81" si="85">IFERROR(D11-D46,"-")</f>
        <v>43.92156863</v>
      </c>
      <c r="E81" s="35">
        <f t="shared" si="85"/>
        <v>40.70175439</v>
      </c>
      <c r="F81" s="35">
        <f t="shared" si="85"/>
        <v>37.79904306</v>
      </c>
      <c r="G81" s="35">
        <f t="shared" si="85"/>
        <v>35.17786561</v>
      </c>
      <c r="H81" s="35">
        <f t="shared" si="85"/>
        <v>32.80632411</v>
      </c>
      <c r="I81" s="35">
        <f t="shared" si="85"/>
        <v>30.65612648</v>
      </c>
      <c r="J81" s="35">
        <f t="shared" si="85"/>
        <v>28.70234114</v>
      </c>
      <c r="K81" s="35">
        <f t="shared" si="85"/>
        <v>26.92307692</v>
      </c>
      <c r="L81" s="35">
        <f t="shared" si="85"/>
        <v>25.2991453</v>
      </c>
      <c r="M81" s="35">
        <f t="shared" si="85"/>
        <v>23.81373416</v>
      </c>
      <c r="N81" s="36">
        <f t="shared" si="85"/>
        <v>22.45210728</v>
      </c>
      <c r="O81" s="3"/>
      <c r="P81" s="32"/>
      <c r="Q81" s="33">
        <f t="shared" si="77"/>
        <v>7</v>
      </c>
      <c r="R81" s="34">
        <f t="shared" ref="R81:AB81" si="86">IFERROR(R11-R46,"-")</f>
        <v>59.41692466</v>
      </c>
      <c r="S81" s="35">
        <f t="shared" si="86"/>
        <v>55.72755418</v>
      </c>
      <c r="T81" s="35">
        <f t="shared" si="86"/>
        <v>52.31259968</v>
      </c>
      <c r="U81" s="35">
        <f t="shared" si="86"/>
        <v>49.15747868</v>
      </c>
      <c r="V81" s="35">
        <f t="shared" si="86"/>
        <v>46.24505929</v>
      </c>
      <c r="W81" s="35">
        <f t="shared" si="86"/>
        <v>43.55731225</v>
      </c>
      <c r="X81" s="35">
        <f t="shared" si="86"/>
        <v>41.07631499</v>
      </c>
      <c r="Y81" s="35">
        <f t="shared" si="86"/>
        <v>38.78483835</v>
      </c>
      <c r="Z81" s="35">
        <f t="shared" si="86"/>
        <v>36.66666667</v>
      </c>
      <c r="AA81" s="35">
        <f t="shared" si="86"/>
        <v>34.70674919</v>
      </c>
      <c r="AB81" s="36">
        <f t="shared" si="86"/>
        <v>32.89124668</v>
      </c>
      <c r="AC81" s="3"/>
    </row>
    <row r="82" ht="19.5" customHeight="1">
      <c r="A82" s="3"/>
      <c r="B82" s="32"/>
      <c r="C82" s="33">
        <f t="shared" si="75"/>
        <v>8</v>
      </c>
      <c r="D82" s="34">
        <f t="shared" ref="D82:N82" si="87">IFERROR(D12-D47,"-")</f>
        <v>53.45717234</v>
      </c>
      <c r="E82" s="35">
        <f t="shared" si="87"/>
        <v>49.8245614</v>
      </c>
      <c r="F82" s="35">
        <f t="shared" si="87"/>
        <v>46.50717703</v>
      </c>
      <c r="G82" s="35">
        <f t="shared" si="87"/>
        <v>43.47826087</v>
      </c>
      <c r="H82" s="35">
        <f t="shared" si="87"/>
        <v>40.71146245</v>
      </c>
      <c r="I82" s="35">
        <f t="shared" si="87"/>
        <v>38.18181818</v>
      </c>
      <c r="J82" s="35">
        <f t="shared" si="87"/>
        <v>35.86622074</v>
      </c>
      <c r="K82" s="35">
        <f t="shared" si="87"/>
        <v>33.74358974</v>
      </c>
      <c r="L82" s="35">
        <f t="shared" si="87"/>
        <v>31.79487179</v>
      </c>
      <c r="M82" s="35">
        <f t="shared" si="87"/>
        <v>30.00294724</v>
      </c>
      <c r="N82" s="36">
        <f t="shared" si="87"/>
        <v>28.35249042</v>
      </c>
      <c r="O82" s="3"/>
      <c r="P82" s="32"/>
      <c r="Q82" s="33">
        <f t="shared" si="77"/>
        <v>8</v>
      </c>
      <c r="R82" s="34">
        <f t="shared" ref="R82:AB82" si="88">IFERROR(R12-R47,"-")</f>
        <v>69.3498452</v>
      </c>
      <c r="S82" s="35">
        <f t="shared" si="88"/>
        <v>65.56587547</v>
      </c>
      <c r="T82" s="35">
        <f t="shared" si="88"/>
        <v>61.98830409</v>
      </c>
      <c r="U82" s="35">
        <f t="shared" si="88"/>
        <v>58.62284169</v>
      </c>
      <c r="V82" s="35">
        <f t="shared" si="88"/>
        <v>55.46772069</v>
      </c>
      <c r="W82" s="35">
        <f t="shared" si="88"/>
        <v>52.51646904</v>
      </c>
      <c r="X82" s="35">
        <f t="shared" si="88"/>
        <v>49.75980541</v>
      </c>
      <c r="Y82" s="35">
        <f t="shared" si="88"/>
        <v>47.18691936</v>
      </c>
      <c r="Z82" s="35">
        <f t="shared" si="88"/>
        <v>44.78632479</v>
      </c>
      <c r="AA82" s="35">
        <f t="shared" si="88"/>
        <v>42.5464191</v>
      </c>
      <c r="AB82" s="36">
        <f t="shared" si="88"/>
        <v>40.45584046</v>
      </c>
      <c r="AC82" s="3"/>
    </row>
    <row r="83" ht="19.5" customHeight="1">
      <c r="A83" s="3"/>
      <c r="B83" s="32"/>
      <c r="C83" s="33">
        <f t="shared" si="75"/>
        <v>9</v>
      </c>
      <c r="D83" s="34">
        <f t="shared" ref="D83:N83" si="89">IFERROR(D13-D48,"-")</f>
        <v>62.53869969</v>
      </c>
      <c r="E83" s="35">
        <f t="shared" si="89"/>
        <v>58.64661654</v>
      </c>
      <c r="F83" s="35">
        <f t="shared" si="89"/>
        <v>55.03759398</v>
      </c>
      <c r="G83" s="35">
        <f t="shared" si="89"/>
        <v>51.69960474</v>
      </c>
      <c r="H83" s="35">
        <f t="shared" si="89"/>
        <v>48.61660079</v>
      </c>
      <c r="I83" s="35">
        <f t="shared" si="89"/>
        <v>45.77075099</v>
      </c>
      <c r="J83" s="35">
        <f t="shared" si="89"/>
        <v>43.14381271</v>
      </c>
      <c r="K83" s="35">
        <f t="shared" si="89"/>
        <v>40.71794872</v>
      </c>
      <c r="L83" s="35">
        <f t="shared" si="89"/>
        <v>38.47619048</v>
      </c>
      <c r="M83" s="35">
        <f t="shared" si="89"/>
        <v>36.40267778</v>
      </c>
      <c r="N83" s="36">
        <f t="shared" si="89"/>
        <v>34.48275862</v>
      </c>
      <c r="O83" s="3"/>
      <c r="P83" s="32"/>
      <c r="Q83" s="33">
        <f t="shared" si="77"/>
        <v>9</v>
      </c>
      <c r="R83" s="34">
        <f t="shared" ref="R83:AB83" si="90">IFERROR(R13-R48,"-")</f>
        <v>77.86377709</v>
      </c>
      <c r="S83" s="35">
        <f t="shared" si="90"/>
        <v>74.21494914</v>
      </c>
      <c r="T83" s="35">
        <f t="shared" si="90"/>
        <v>70.67669173</v>
      </c>
      <c r="U83" s="35">
        <f t="shared" si="90"/>
        <v>67.27688787</v>
      </c>
      <c r="V83" s="35">
        <f t="shared" si="90"/>
        <v>64.03162055</v>
      </c>
      <c r="W83" s="35">
        <f t="shared" si="90"/>
        <v>60.9486166</v>
      </c>
      <c r="X83" s="35">
        <f t="shared" si="90"/>
        <v>58.02979629</v>
      </c>
      <c r="Y83" s="35">
        <f t="shared" si="90"/>
        <v>55.27313266</v>
      </c>
      <c r="Z83" s="35">
        <f t="shared" si="90"/>
        <v>52.67399267</v>
      </c>
      <c r="AA83" s="35">
        <f t="shared" si="90"/>
        <v>50.22609574</v>
      </c>
      <c r="AB83" s="36">
        <f t="shared" si="90"/>
        <v>47.92219275</v>
      </c>
      <c r="AC83" s="3"/>
    </row>
    <row r="84" ht="19.5" customHeight="1">
      <c r="A84" s="3"/>
      <c r="B84" s="32"/>
      <c r="C84" s="33">
        <f t="shared" si="75"/>
        <v>10</v>
      </c>
      <c r="D84" s="34">
        <f t="shared" ref="D84:N84" si="91">IFERROR(D14-D49,"-")</f>
        <v>70.89783282</v>
      </c>
      <c r="E84" s="35">
        <f t="shared" si="91"/>
        <v>66.91729323</v>
      </c>
      <c r="F84" s="35">
        <f t="shared" si="91"/>
        <v>63.15789474</v>
      </c>
      <c r="G84" s="35">
        <f t="shared" si="91"/>
        <v>59.62732919</v>
      </c>
      <c r="H84" s="35">
        <f t="shared" si="91"/>
        <v>56.32411067</v>
      </c>
      <c r="I84" s="35">
        <f t="shared" si="91"/>
        <v>53.24110672</v>
      </c>
      <c r="J84" s="35">
        <f t="shared" si="91"/>
        <v>50.36789298</v>
      </c>
      <c r="K84" s="35">
        <f t="shared" si="91"/>
        <v>47.69230769</v>
      </c>
      <c r="L84" s="35">
        <f t="shared" si="91"/>
        <v>45.2014652</v>
      </c>
      <c r="M84" s="35">
        <f t="shared" si="91"/>
        <v>42.88240495</v>
      </c>
      <c r="N84" s="36">
        <f t="shared" si="91"/>
        <v>40.72249589</v>
      </c>
      <c r="O84" s="3"/>
      <c r="P84" s="32"/>
      <c r="Q84" s="33">
        <f t="shared" si="77"/>
        <v>10</v>
      </c>
      <c r="R84" s="34">
        <f t="shared" ref="R84:AB84" si="92">IFERROR(R14-R49,"-")</f>
        <v>84.82972136</v>
      </c>
      <c r="S84" s="35">
        <f t="shared" si="92"/>
        <v>81.51260504</v>
      </c>
      <c r="T84" s="35">
        <f t="shared" si="92"/>
        <v>78.19548872</v>
      </c>
      <c r="U84" s="35">
        <f t="shared" si="92"/>
        <v>74.92644655</v>
      </c>
      <c r="V84" s="35">
        <f t="shared" si="92"/>
        <v>71.73913043</v>
      </c>
      <c r="W84" s="35">
        <f t="shared" si="92"/>
        <v>68.65612648</v>
      </c>
      <c r="X84" s="35">
        <f t="shared" si="92"/>
        <v>65.6916996</v>
      </c>
      <c r="Y84" s="35">
        <f t="shared" si="92"/>
        <v>62.85395764</v>
      </c>
      <c r="Z84" s="35">
        <f t="shared" si="92"/>
        <v>60.14652015</v>
      </c>
      <c r="AA84" s="35">
        <f t="shared" si="92"/>
        <v>57.56978654</v>
      </c>
      <c r="AB84" s="36">
        <f t="shared" si="92"/>
        <v>55.1218896</v>
      </c>
      <c r="AC84" s="3"/>
    </row>
    <row r="85" ht="19.5" customHeight="1">
      <c r="A85" s="3"/>
      <c r="B85" s="32"/>
      <c r="C85" s="33">
        <f t="shared" si="75"/>
        <v>11</v>
      </c>
      <c r="D85" s="34">
        <f t="shared" ref="D85:N85" si="93">IFERROR(D15-D50,"-")</f>
        <v>78.32817337</v>
      </c>
      <c r="E85" s="35">
        <f t="shared" si="93"/>
        <v>74.43609023</v>
      </c>
      <c r="F85" s="35">
        <f t="shared" si="93"/>
        <v>70.67669173</v>
      </c>
      <c r="G85" s="35">
        <f t="shared" si="93"/>
        <v>67.08074534</v>
      </c>
      <c r="H85" s="35">
        <f t="shared" si="93"/>
        <v>63.66459627</v>
      </c>
      <c r="I85" s="35">
        <f t="shared" si="93"/>
        <v>60.43478261</v>
      </c>
      <c r="J85" s="35">
        <f t="shared" si="93"/>
        <v>57.39130435</v>
      </c>
      <c r="K85" s="35">
        <f t="shared" si="93"/>
        <v>54.52991453</v>
      </c>
      <c r="L85" s="35">
        <f t="shared" si="93"/>
        <v>51.84371184</v>
      </c>
      <c r="M85" s="35">
        <f t="shared" si="93"/>
        <v>49.32423898</v>
      </c>
      <c r="N85" s="36">
        <f t="shared" si="93"/>
        <v>46.96223317</v>
      </c>
      <c r="O85" s="3"/>
      <c r="P85" s="32"/>
      <c r="Q85" s="33">
        <f t="shared" si="77"/>
        <v>11</v>
      </c>
      <c r="R85" s="34">
        <f t="shared" ref="R85:AB85" si="94">IFERROR(R15-R50,"-")</f>
        <v>90.24767802</v>
      </c>
      <c r="S85" s="35">
        <f t="shared" si="94"/>
        <v>87.40970072</v>
      </c>
      <c r="T85" s="35">
        <f t="shared" si="94"/>
        <v>84.46115288</v>
      </c>
      <c r="U85" s="35">
        <f t="shared" si="94"/>
        <v>81.46453089</v>
      </c>
      <c r="V85" s="35">
        <f t="shared" si="94"/>
        <v>78.4679089</v>
      </c>
      <c r="W85" s="35">
        <f t="shared" si="94"/>
        <v>75.50724638</v>
      </c>
      <c r="X85" s="35">
        <f t="shared" si="94"/>
        <v>72.60869565</v>
      </c>
      <c r="Y85" s="35">
        <f t="shared" si="94"/>
        <v>69.79066023</v>
      </c>
      <c r="Z85" s="35">
        <f t="shared" si="94"/>
        <v>67.06552707</v>
      </c>
      <c r="AA85" s="35">
        <f t="shared" si="94"/>
        <v>64.44107617</v>
      </c>
      <c r="AB85" s="36">
        <f t="shared" si="94"/>
        <v>61.9216033</v>
      </c>
      <c r="AC85" s="3"/>
    </row>
    <row r="86" ht="19.5" customHeight="1">
      <c r="A86" s="3"/>
      <c r="B86" s="32"/>
      <c r="C86" s="33">
        <f t="shared" si="75"/>
        <v>12</v>
      </c>
      <c r="D86" s="34">
        <f t="shared" ref="D86:N86" si="95">IFERROR(D16-D51,"-")</f>
        <v>84.68524252</v>
      </c>
      <c r="E86" s="35">
        <f t="shared" si="95"/>
        <v>81.05263158</v>
      </c>
      <c r="F86" s="35">
        <f t="shared" si="95"/>
        <v>77.44360902</v>
      </c>
      <c r="G86" s="35">
        <f t="shared" si="95"/>
        <v>73.91304348</v>
      </c>
      <c r="H86" s="35">
        <f t="shared" si="95"/>
        <v>70.49689441</v>
      </c>
      <c r="I86" s="35">
        <f t="shared" si="95"/>
        <v>67.2173913</v>
      </c>
      <c r="J86" s="35">
        <f t="shared" si="95"/>
        <v>64.08695652</v>
      </c>
      <c r="K86" s="35">
        <f t="shared" si="95"/>
        <v>61.11111111</v>
      </c>
      <c r="L86" s="35">
        <f t="shared" si="95"/>
        <v>58.29059829</v>
      </c>
      <c r="M86" s="35">
        <f t="shared" si="95"/>
        <v>55.62292114</v>
      </c>
      <c r="N86" s="36">
        <f t="shared" si="95"/>
        <v>53.10344828</v>
      </c>
      <c r="O86" s="3"/>
      <c r="P86" s="32"/>
      <c r="Q86" s="33">
        <f t="shared" si="77"/>
        <v>12</v>
      </c>
      <c r="R86" s="34">
        <f t="shared" ref="R86:AB86" si="96">IFERROR(R16-R51,"-")</f>
        <v>94.22084623</v>
      </c>
      <c r="S86" s="35">
        <f t="shared" si="96"/>
        <v>91.9504644</v>
      </c>
      <c r="T86" s="35">
        <f t="shared" si="96"/>
        <v>89.47368421</v>
      </c>
      <c r="U86" s="35">
        <f t="shared" si="96"/>
        <v>86.85845047</v>
      </c>
      <c r="V86" s="35">
        <f t="shared" si="96"/>
        <v>84.16149068</v>
      </c>
      <c r="W86" s="35">
        <f t="shared" si="96"/>
        <v>81.42857143</v>
      </c>
      <c r="X86" s="35">
        <f t="shared" si="96"/>
        <v>78.69565217</v>
      </c>
      <c r="Y86" s="35">
        <f t="shared" si="96"/>
        <v>75.99033816</v>
      </c>
      <c r="Z86" s="35">
        <f t="shared" si="96"/>
        <v>73.33333333</v>
      </c>
      <c r="AA86" s="35">
        <f t="shared" si="96"/>
        <v>70.73975833</v>
      </c>
      <c r="AB86" s="36">
        <f t="shared" si="96"/>
        <v>68.22028546</v>
      </c>
      <c r="AC86" s="3"/>
    </row>
    <row r="87" ht="19.5" customHeight="1">
      <c r="A87" s="3"/>
      <c r="B87" s="32"/>
      <c r="C87" s="33">
        <f t="shared" si="75"/>
        <v>13</v>
      </c>
      <c r="D87" s="34">
        <f t="shared" ref="D87:N87" si="97">IFERROR(D17-D52,"-")</f>
        <v>89.88648091</v>
      </c>
      <c r="E87" s="35">
        <f t="shared" si="97"/>
        <v>86.66666667</v>
      </c>
      <c r="F87" s="35">
        <f t="shared" si="97"/>
        <v>83.3492823</v>
      </c>
      <c r="G87" s="35">
        <f t="shared" si="97"/>
        <v>80.01129305</v>
      </c>
      <c r="H87" s="35">
        <f t="shared" si="97"/>
        <v>76.70807453</v>
      </c>
      <c r="I87" s="35">
        <f t="shared" si="97"/>
        <v>73.47826087</v>
      </c>
      <c r="J87" s="35">
        <f t="shared" si="97"/>
        <v>70.34782609</v>
      </c>
      <c r="K87" s="35">
        <f t="shared" si="97"/>
        <v>67.33333333</v>
      </c>
      <c r="L87" s="35">
        <f t="shared" si="97"/>
        <v>64.44444444</v>
      </c>
      <c r="M87" s="35">
        <f t="shared" si="97"/>
        <v>61.68582375</v>
      </c>
      <c r="N87" s="36">
        <f t="shared" si="97"/>
        <v>59.05856596</v>
      </c>
      <c r="O87" s="3"/>
      <c r="P87" s="32"/>
      <c r="Q87" s="33">
        <f t="shared" si="77"/>
        <v>13</v>
      </c>
      <c r="R87" s="34">
        <f t="shared" ref="R87:AB87" si="98">IFERROR(R17-R52,"-")</f>
        <v>96.92982456</v>
      </c>
      <c r="S87" s="35">
        <f t="shared" si="98"/>
        <v>95.25283798</v>
      </c>
      <c r="T87" s="35">
        <f t="shared" si="98"/>
        <v>93.30143541</v>
      </c>
      <c r="U87" s="35">
        <f t="shared" si="98"/>
        <v>91.13792386</v>
      </c>
      <c r="V87" s="35">
        <f t="shared" si="98"/>
        <v>88.81987578</v>
      </c>
      <c r="W87" s="35">
        <f t="shared" si="98"/>
        <v>86.39751553</v>
      </c>
      <c r="X87" s="35">
        <f t="shared" si="98"/>
        <v>83.91304348</v>
      </c>
      <c r="Y87" s="35">
        <f t="shared" si="98"/>
        <v>81.40096618</v>
      </c>
      <c r="Z87" s="35">
        <f t="shared" si="98"/>
        <v>78.88888889</v>
      </c>
      <c r="AA87" s="35">
        <f t="shared" si="98"/>
        <v>76.39846743</v>
      </c>
      <c r="AB87" s="36">
        <f t="shared" si="98"/>
        <v>73.94636015</v>
      </c>
      <c r="AC87" s="3"/>
    </row>
    <row r="88" ht="19.5" customHeight="1">
      <c r="A88" s="3"/>
      <c r="B88" s="32"/>
      <c r="C88" s="33">
        <f t="shared" si="75"/>
        <v>14</v>
      </c>
      <c r="D88" s="34">
        <f t="shared" ref="D88:N88" si="99">IFERROR(D18-D53,"-")</f>
        <v>93.91124871</v>
      </c>
      <c r="E88" s="35">
        <f t="shared" si="99"/>
        <v>91.22807018</v>
      </c>
      <c r="F88" s="35">
        <f t="shared" si="99"/>
        <v>88.32535885</v>
      </c>
      <c r="G88" s="35">
        <f t="shared" si="99"/>
        <v>85.29644269</v>
      </c>
      <c r="H88" s="35">
        <f t="shared" si="99"/>
        <v>82.21343874</v>
      </c>
      <c r="I88" s="35">
        <f t="shared" si="99"/>
        <v>79.13043478</v>
      </c>
      <c r="J88" s="35">
        <f t="shared" si="99"/>
        <v>76.08695652</v>
      </c>
      <c r="K88" s="35">
        <f t="shared" si="99"/>
        <v>73.11111111</v>
      </c>
      <c r="L88" s="35">
        <f t="shared" si="99"/>
        <v>70.22222222</v>
      </c>
      <c r="M88" s="35">
        <f t="shared" si="99"/>
        <v>67.43295019</v>
      </c>
      <c r="N88" s="36">
        <f t="shared" si="99"/>
        <v>64.75095785</v>
      </c>
      <c r="O88" s="3"/>
      <c r="P88" s="32"/>
      <c r="Q88" s="33">
        <f t="shared" si="77"/>
        <v>14</v>
      </c>
      <c r="R88" s="34">
        <f t="shared" ref="R88:AB88" si="100">IFERROR(R18-R53,"-")</f>
        <v>98.60681115</v>
      </c>
      <c r="S88" s="35">
        <f t="shared" si="100"/>
        <v>97.48882009</v>
      </c>
      <c r="T88" s="35">
        <f t="shared" si="100"/>
        <v>96.06592238</v>
      </c>
      <c r="U88" s="35">
        <f t="shared" si="100"/>
        <v>94.38319118</v>
      </c>
      <c r="V88" s="35">
        <f t="shared" si="100"/>
        <v>92.49011858</v>
      </c>
      <c r="W88" s="35">
        <f t="shared" si="100"/>
        <v>90.43478261</v>
      </c>
      <c r="X88" s="35">
        <f t="shared" si="100"/>
        <v>88.26086957</v>
      </c>
      <c r="Y88" s="35">
        <f t="shared" si="100"/>
        <v>86.00644122</v>
      </c>
      <c r="Z88" s="35">
        <f t="shared" si="100"/>
        <v>83.7037037</v>
      </c>
      <c r="AA88" s="35">
        <f t="shared" si="100"/>
        <v>81.37931034</v>
      </c>
      <c r="AB88" s="36">
        <f t="shared" si="100"/>
        <v>79.05491699</v>
      </c>
      <c r="AC88" s="3"/>
    </row>
    <row r="89" ht="19.5" customHeight="1">
      <c r="A89" s="3"/>
      <c r="B89" s="32"/>
      <c r="C89" s="23">
        <f t="shared" si="75"/>
        <v>15</v>
      </c>
      <c r="D89" s="37">
        <f t="shared" ref="D89:N89" si="101">IFERROR(D19-D54,"-")</f>
        <v>96.80082559</v>
      </c>
      <c r="E89" s="38">
        <f t="shared" si="101"/>
        <v>94.73684211</v>
      </c>
      <c r="F89" s="38">
        <f t="shared" si="101"/>
        <v>92.34449761</v>
      </c>
      <c r="G89" s="38">
        <f t="shared" si="101"/>
        <v>89.72332016</v>
      </c>
      <c r="H89" s="38">
        <f t="shared" si="101"/>
        <v>86.95652174</v>
      </c>
      <c r="I89" s="38">
        <f t="shared" si="101"/>
        <v>84.11067194</v>
      </c>
      <c r="J89" s="38">
        <f t="shared" si="101"/>
        <v>81.23745819</v>
      </c>
      <c r="K89" s="38">
        <f t="shared" si="101"/>
        <v>78.37606838</v>
      </c>
      <c r="L89" s="38">
        <f t="shared" si="101"/>
        <v>75.55555556</v>
      </c>
      <c r="M89" s="38">
        <f t="shared" si="101"/>
        <v>72.79693487</v>
      </c>
      <c r="N89" s="39">
        <f t="shared" si="101"/>
        <v>70.11494253</v>
      </c>
      <c r="O89" s="3"/>
      <c r="P89" s="32"/>
      <c r="Q89" s="23">
        <f t="shared" si="77"/>
        <v>15</v>
      </c>
      <c r="R89" s="37">
        <f t="shared" ref="R89:AB89" si="102">IFERROR(R19-R54,"-")</f>
        <v>99.50980392</v>
      </c>
      <c r="S89" s="38">
        <f t="shared" si="102"/>
        <v>98.86480908</v>
      </c>
      <c r="T89" s="38">
        <f t="shared" si="102"/>
        <v>97.92663477</v>
      </c>
      <c r="U89" s="38">
        <f t="shared" si="102"/>
        <v>96.71312669</v>
      </c>
      <c r="V89" s="38">
        <f t="shared" si="102"/>
        <v>95.256917</v>
      </c>
      <c r="W89" s="38">
        <f t="shared" si="102"/>
        <v>93.59683794</v>
      </c>
      <c r="X89" s="38">
        <f t="shared" si="102"/>
        <v>91.77257525</v>
      </c>
      <c r="Y89" s="38">
        <f t="shared" si="102"/>
        <v>89.82162765</v>
      </c>
      <c r="Z89" s="38">
        <f t="shared" si="102"/>
        <v>87.77777778</v>
      </c>
      <c r="AA89" s="38">
        <f t="shared" si="102"/>
        <v>85.67049808</v>
      </c>
      <c r="AB89" s="39">
        <f t="shared" si="102"/>
        <v>83.52490421</v>
      </c>
      <c r="AC89" s="3"/>
    </row>
    <row r="90" hidden="1">
      <c r="A90" s="3"/>
      <c r="B90" s="32"/>
      <c r="C90" s="40">
        <v>16.0</v>
      </c>
      <c r="D90" s="41">
        <f t="shared" ref="D90:N90" si="103">1-((D$4-$C90)*(D$4-$C90-1)*(D$4-$C90-2)*(D$4-$C90-3)/(D$4)/(D$4-1)/(D$4-2)/(D$4-3))
</f>
        <v>0.9997936017</v>
      </c>
      <c r="E90" s="42">
        <f t="shared" si="103"/>
        <v>0.9991645781</v>
      </c>
      <c r="F90" s="42">
        <f t="shared" si="103"/>
        <v>0.997949419</v>
      </c>
      <c r="G90" s="42">
        <f t="shared" si="103"/>
        <v>0.9960474308</v>
      </c>
      <c r="H90" s="42">
        <f t="shared" si="103"/>
        <v>0.9934123847</v>
      </c>
      <c r="I90" s="42">
        <f t="shared" si="103"/>
        <v>0.9900395257</v>
      </c>
      <c r="J90" s="42">
        <f t="shared" si="103"/>
        <v>0.9859531773</v>
      </c>
      <c r="K90" s="42">
        <f t="shared" si="103"/>
        <v>0.9811965812</v>
      </c>
      <c r="L90" s="42">
        <f t="shared" si="103"/>
        <v>0.9758241758</v>
      </c>
      <c r="M90" s="42">
        <f t="shared" si="103"/>
        <v>0.9698960044</v>
      </c>
      <c r="N90" s="43">
        <f t="shared" si="103"/>
        <v>0.9634738186</v>
      </c>
      <c r="O90" s="3"/>
      <c r="P90" s="32"/>
      <c r="Q90" s="40">
        <v>16.0</v>
      </c>
      <c r="R90" s="41">
        <f t="shared" ref="R90:AB90" si="104">1-((R$4-$C90)*(R$4-$C90-1)*(R$4-$C90-2)*(R$4-$C90-3)*(R$4-$C90-4)/(R$4)/(R$4-1)/(R$4-2)/(R$4-3)/(R$4-4))
</f>
        <v>1</v>
      </c>
      <c r="S90" s="42">
        <f t="shared" si="104"/>
        <v>0.9999508575</v>
      </c>
      <c r="T90" s="42">
        <f t="shared" si="104"/>
        <v>0.9997721577</v>
      </c>
      <c r="U90" s="42">
        <f t="shared" si="104"/>
        <v>0.9993759101</v>
      </c>
      <c r="V90" s="42">
        <f t="shared" si="104"/>
        <v>0.9986824769</v>
      </c>
      <c r="W90" s="42">
        <f t="shared" si="104"/>
        <v>0.9976284585</v>
      </c>
      <c r="X90" s="42">
        <f t="shared" si="104"/>
        <v>0.9961690483</v>
      </c>
      <c r="Y90" s="42">
        <f t="shared" si="104"/>
        <v>0.9942772204</v>
      </c>
      <c r="Z90" s="42">
        <f t="shared" si="104"/>
        <v>0.9919413919</v>
      </c>
      <c r="AA90" s="42">
        <f t="shared" si="104"/>
        <v>0.9891625616</v>
      </c>
      <c r="AB90" s="43">
        <f t="shared" si="104"/>
        <v>0.9859514687</v>
      </c>
      <c r="AC90" s="3"/>
    </row>
    <row r="91" hidden="1">
      <c r="A91" s="3"/>
      <c r="B91" s="32"/>
      <c r="C91" s="33">
        <v>17.0</v>
      </c>
      <c r="D91" s="44">
        <f t="shared" ref="D91:N91" si="105">1-((D$4-$C91)*(D$4-$C91-1)*(D$4-$C91-2)*(D$4-$C91-3)/(D$4)/(D$4-1)/(D$4-2)/(D$4-3))
</f>
        <v>1</v>
      </c>
      <c r="E91" s="45">
        <f t="shared" si="105"/>
        <v>0.9998329156</v>
      </c>
      <c r="F91" s="45">
        <f t="shared" si="105"/>
        <v>0.999316473</v>
      </c>
      <c r="G91" s="45">
        <f t="shared" si="105"/>
        <v>0.9983060418</v>
      </c>
      <c r="H91" s="45">
        <f t="shared" si="105"/>
        <v>0.9967061924</v>
      </c>
      <c r="I91" s="45">
        <f t="shared" si="105"/>
        <v>0.9944664032</v>
      </c>
      <c r="J91" s="45">
        <f t="shared" si="105"/>
        <v>0.9915719064</v>
      </c>
      <c r="K91" s="45">
        <f t="shared" si="105"/>
        <v>0.988034188</v>
      </c>
      <c r="L91" s="45">
        <f t="shared" si="105"/>
        <v>0.9838827839</v>
      </c>
      <c r="M91" s="45">
        <f t="shared" si="105"/>
        <v>0.9791587723</v>
      </c>
      <c r="N91" s="46">
        <f t="shared" si="105"/>
        <v>0.9739098705</v>
      </c>
      <c r="O91" s="3"/>
      <c r="P91" s="32"/>
      <c r="Q91" s="33">
        <v>17.0</v>
      </c>
      <c r="R91" s="44">
        <f t="shared" ref="R91:AB91" si="106">1-((R$4-$C91)*(R$4-$C91-1)*(R$4-$C91-2)*(R$4-$C91-3)*(R$4-$C91-4)/(R$4)/(R$4-1)/(R$4-2)/(R$4-3)/(R$4-4))
</f>
        <v>1</v>
      </c>
      <c r="S91" s="45">
        <f t="shared" si="106"/>
        <v>1</v>
      </c>
      <c r="T91" s="45">
        <f t="shared" si="106"/>
        <v>0.9999620263</v>
      </c>
      <c r="U91" s="45">
        <f t="shared" si="106"/>
        <v>0.9998216886</v>
      </c>
      <c r="V91" s="45">
        <f t="shared" si="106"/>
        <v>0.9995059289</v>
      </c>
      <c r="W91" s="45">
        <f t="shared" si="106"/>
        <v>0.9989459816</v>
      </c>
      <c r="X91" s="45">
        <f t="shared" si="106"/>
        <v>0.9980845242</v>
      </c>
      <c r="Y91" s="45">
        <f t="shared" si="106"/>
        <v>0.9968784838</v>
      </c>
      <c r="Z91" s="45">
        <f t="shared" si="106"/>
        <v>0.9952991453</v>
      </c>
      <c r="AA91" s="45">
        <f t="shared" si="106"/>
        <v>0.9933308071</v>
      </c>
      <c r="AB91" s="46">
        <f t="shared" si="106"/>
        <v>0.9909688013</v>
      </c>
      <c r="AC91" s="3"/>
    </row>
    <row r="92" hidden="1">
      <c r="A92" s="3"/>
      <c r="B92" s="32"/>
      <c r="C92" s="33">
        <v>18.0</v>
      </c>
      <c r="D92" s="44">
        <f t="shared" ref="D92:N92" si="107">1-((D$4-$C92)*(D$4-$C92-1)*(D$4-$C92-2)*(D$4-$C92-3)/(D$4)/(D$4-1)/(D$4-2)/(D$4-3))
</f>
        <v>1</v>
      </c>
      <c r="E92" s="45">
        <f t="shared" si="107"/>
        <v>1</v>
      </c>
      <c r="F92" s="45">
        <f t="shared" si="107"/>
        <v>0.9998632946</v>
      </c>
      <c r="G92" s="45">
        <f t="shared" si="107"/>
        <v>0.9994353473</v>
      </c>
      <c r="H92" s="45">
        <f t="shared" si="107"/>
        <v>0.9985883682</v>
      </c>
      <c r="I92" s="45">
        <f t="shared" si="107"/>
        <v>0.9972332016</v>
      </c>
      <c r="J92" s="45">
        <f t="shared" si="107"/>
        <v>0.9953177258</v>
      </c>
      <c r="K92" s="45">
        <f t="shared" si="107"/>
        <v>0.9928205128</v>
      </c>
      <c r="L92" s="45">
        <f t="shared" si="107"/>
        <v>0.9897435897</v>
      </c>
      <c r="M92" s="45">
        <f t="shared" si="107"/>
        <v>0.9861058482</v>
      </c>
      <c r="N92" s="46">
        <f t="shared" si="107"/>
        <v>0.9819376026</v>
      </c>
      <c r="O92" s="3"/>
      <c r="P92" s="32"/>
      <c r="Q92" s="33">
        <v>18.0</v>
      </c>
      <c r="R92" s="44">
        <f t="shared" ref="R92:AB92" si="108">1-((R$4-$C92)*(R$4-$C92-1)*(R$4-$C92-2)*(R$4-$C92-3)*(R$4-$C92-4)/(R$4)/(R$4-1)/(R$4-2)/(R$4-3)/(R$4-4))
</f>
        <v>1</v>
      </c>
      <c r="S92" s="45">
        <f t="shared" si="108"/>
        <v>1</v>
      </c>
      <c r="T92" s="45">
        <f t="shared" si="108"/>
        <v>1</v>
      </c>
      <c r="U92" s="45">
        <f t="shared" si="108"/>
        <v>0.9999702814</v>
      </c>
      <c r="V92" s="45">
        <f t="shared" si="108"/>
        <v>0.9998588368</v>
      </c>
      <c r="W92" s="45">
        <f t="shared" si="108"/>
        <v>0.9996047431</v>
      </c>
      <c r="X92" s="45">
        <f t="shared" si="108"/>
        <v>0.9991486774</v>
      </c>
      <c r="Y92" s="45">
        <f t="shared" si="108"/>
        <v>0.9984392419</v>
      </c>
      <c r="Z92" s="45">
        <f t="shared" si="108"/>
        <v>0.9974358974</v>
      </c>
      <c r="AA92" s="45">
        <f t="shared" si="108"/>
        <v>0.9961096375</v>
      </c>
      <c r="AB92" s="46">
        <f t="shared" si="108"/>
        <v>0.9944423393</v>
      </c>
      <c r="AC92" s="3"/>
    </row>
    <row r="93" hidden="1">
      <c r="A93" s="3"/>
      <c r="B93" s="32"/>
      <c r="C93" s="33">
        <v>19.0</v>
      </c>
      <c r="D93" s="44">
        <f t="shared" ref="D93:N93" si="109">1-((D$4-$C93)*(D$4-$C93-1)*(D$4-$C93-2)*(D$4-$C93-3)/(D$4)/(D$4-1)/(D$4-2)/(D$4-3))
</f>
        <v>1</v>
      </c>
      <c r="E93" s="45">
        <f t="shared" si="109"/>
        <v>1</v>
      </c>
      <c r="F93" s="45">
        <f t="shared" si="109"/>
        <v>1</v>
      </c>
      <c r="G93" s="45">
        <f t="shared" si="109"/>
        <v>0.9998870695</v>
      </c>
      <c r="H93" s="45">
        <f t="shared" si="109"/>
        <v>0.9995294561</v>
      </c>
      <c r="I93" s="45">
        <f t="shared" si="109"/>
        <v>0.9988142292</v>
      </c>
      <c r="J93" s="45">
        <f t="shared" si="109"/>
        <v>0.9976588629</v>
      </c>
      <c r="K93" s="45">
        <f t="shared" si="109"/>
        <v>0.996011396</v>
      </c>
      <c r="L93" s="45">
        <f t="shared" si="109"/>
        <v>0.9938461538</v>
      </c>
      <c r="M93" s="45">
        <f t="shared" si="109"/>
        <v>0.991158267</v>
      </c>
      <c r="N93" s="46">
        <f t="shared" si="109"/>
        <v>0.9879584018</v>
      </c>
      <c r="O93" s="3"/>
      <c r="P93" s="32"/>
      <c r="Q93" s="33">
        <v>19.0</v>
      </c>
      <c r="R93" s="44">
        <f t="shared" ref="R93:AB93" si="110">1-((R$4-$C93)*(R$4-$C93-1)*(R$4-$C93-2)*(R$4-$C93-3)*(R$4-$C93-4)/(R$4)/(R$4-1)/(R$4-2)/(R$4-3)/(R$4-4))
</f>
        <v>1</v>
      </c>
      <c r="S93" s="45">
        <f t="shared" si="110"/>
        <v>1</v>
      </c>
      <c r="T93" s="45">
        <f t="shared" si="110"/>
        <v>1</v>
      </c>
      <c r="U93" s="45">
        <f t="shared" si="110"/>
        <v>1</v>
      </c>
      <c r="V93" s="45">
        <f t="shared" si="110"/>
        <v>0.9999764728</v>
      </c>
      <c r="W93" s="45">
        <f t="shared" si="110"/>
        <v>0.9998870695</v>
      </c>
      <c r="X93" s="45">
        <f t="shared" si="110"/>
        <v>0.999680754</v>
      </c>
      <c r="Y93" s="45">
        <f t="shared" si="110"/>
        <v>0.9993063297</v>
      </c>
      <c r="Z93" s="45">
        <f t="shared" si="110"/>
        <v>0.9987179487</v>
      </c>
      <c r="AA93" s="45">
        <f t="shared" si="110"/>
        <v>0.9978779841</v>
      </c>
      <c r="AB93" s="46">
        <f t="shared" si="110"/>
        <v>0.9967580312</v>
      </c>
      <c r="AC93" s="3"/>
    </row>
    <row r="94" hidden="1">
      <c r="A94" s="3"/>
      <c r="B94" s="32"/>
      <c r="C94" s="33">
        <v>20.0</v>
      </c>
      <c r="D94" s="44">
        <f t="shared" ref="D94:N94" si="111">1-((D$4-$C94)*(D$4-$C94-1)*(D$4-$C94-2)*(D$4-$C94-3)/(D$4)/(D$4-1)/(D$4-2)/(D$4-3))
</f>
        <v>1</v>
      </c>
      <c r="E94" s="45">
        <f t="shared" si="111"/>
        <v>1</v>
      </c>
      <c r="F94" s="45">
        <f t="shared" si="111"/>
        <v>1</v>
      </c>
      <c r="G94" s="45">
        <f t="shared" si="111"/>
        <v>1</v>
      </c>
      <c r="H94" s="45">
        <f t="shared" si="111"/>
        <v>0.9999058912</v>
      </c>
      <c r="I94" s="45">
        <f t="shared" si="111"/>
        <v>0.9996047431</v>
      </c>
      <c r="J94" s="45">
        <f t="shared" si="111"/>
        <v>0.9989966555</v>
      </c>
      <c r="K94" s="45">
        <f t="shared" si="111"/>
        <v>0.998005698</v>
      </c>
      <c r="L94" s="45">
        <f t="shared" si="111"/>
        <v>0.9965811966</v>
      </c>
      <c r="M94" s="45">
        <f t="shared" si="111"/>
        <v>0.9946949602</v>
      </c>
      <c r="N94" s="46">
        <f t="shared" si="111"/>
        <v>0.9923371648</v>
      </c>
      <c r="O94" s="3"/>
      <c r="P94" s="32"/>
      <c r="Q94" s="33">
        <v>20.0</v>
      </c>
      <c r="R94" s="44">
        <f t="shared" ref="R94:AB94" si="112">1-((R$4-$C94)*(R$4-$C94-1)*(R$4-$C94-2)*(R$4-$C94-3)*(R$4-$C94-4)/(R$4)/(R$4-1)/(R$4-2)/(R$4-3)/(R$4-4))
</f>
        <v>1</v>
      </c>
      <c r="S94" s="45">
        <f t="shared" si="112"/>
        <v>1</v>
      </c>
      <c r="T94" s="45">
        <f t="shared" si="112"/>
        <v>1</v>
      </c>
      <c r="U94" s="45">
        <f t="shared" si="112"/>
        <v>1</v>
      </c>
      <c r="V94" s="45">
        <f t="shared" si="112"/>
        <v>1</v>
      </c>
      <c r="W94" s="45">
        <f t="shared" si="112"/>
        <v>0.9999811782</v>
      </c>
      <c r="X94" s="45">
        <f t="shared" si="112"/>
        <v>0.9999087869</v>
      </c>
      <c r="Y94" s="45">
        <f t="shared" si="112"/>
        <v>0.9997398737</v>
      </c>
      <c r="Z94" s="45">
        <f t="shared" si="112"/>
        <v>0.9994301994</v>
      </c>
      <c r="AA94" s="45">
        <f t="shared" si="112"/>
        <v>0.998938992</v>
      </c>
      <c r="AB94" s="46">
        <f t="shared" si="112"/>
        <v>0.9982316534</v>
      </c>
      <c r="AC94" s="3"/>
    </row>
    <row r="95" hidden="1">
      <c r="A95" s="3"/>
      <c r="B95" s="32"/>
      <c r="C95" s="33">
        <v>21.0</v>
      </c>
      <c r="D95" s="44">
        <f t="shared" ref="D95:N95" si="113">1-((D$4-$C95)*(D$4-$C95-1)*(D$4-$C95-2)*(D$4-$C95-3)/(D$4)/(D$4-1)/(D$4-2)/(D$4-3))
</f>
        <v>0.9997936017</v>
      </c>
      <c r="E95" s="45">
        <f t="shared" si="113"/>
        <v>1</v>
      </c>
      <c r="F95" s="45">
        <f t="shared" si="113"/>
        <v>1</v>
      </c>
      <c r="G95" s="45">
        <f t="shared" si="113"/>
        <v>1</v>
      </c>
      <c r="H95" s="45">
        <f t="shared" si="113"/>
        <v>1</v>
      </c>
      <c r="I95" s="45">
        <f t="shared" si="113"/>
        <v>0.9999209486</v>
      </c>
      <c r="J95" s="45">
        <f t="shared" si="113"/>
        <v>0.9996655518</v>
      </c>
      <c r="K95" s="45">
        <f t="shared" si="113"/>
        <v>0.9991452991</v>
      </c>
      <c r="L95" s="45">
        <f t="shared" si="113"/>
        <v>0.9982905983</v>
      </c>
      <c r="M95" s="45">
        <f t="shared" si="113"/>
        <v>0.9970527557</v>
      </c>
      <c r="N95" s="46">
        <f t="shared" si="113"/>
        <v>0.9954022989</v>
      </c>
      <c r="O95" s="3"/>
      <c r="P95" s="32"/>
      <c r="Q95" s="33">
        <v>21.0</v>
      </c>
      <c r="R95" s="44">
        <f t="shared" ref="R95:AB95" si="114">1-((R$4-$C95)*(R$4-$C95-1)*(R$4-$C95-2)*(R$4-$C95-3)*(R$4-$C95-4)/(R$4)/(R$4-1)/(R$4-2)/(R$4-3)/(R$4-4))
</f>
        <v>1.000064499</v>
      </c>
      <c r="S95" s="45">
        <f t="shared" si="114"/>
        <v>1</v>
      </c>
      <c r="T95" s="45">
        <f t="shared" si="114"/>
        <v>1</v>
      </c>
      <c r="U95" s="45">
        <f t="shared" si="114"/>
        <v>1</v>
      </c>
      <c r="V95" s="45">
        <f t="shared" si="114"/>
        <v>1</v>
      </c>
      <c r="W95" s="45">
        <f t="shared" si="114"/>
        <v>1</v>
      </c>
      <c r="X95" s="45">
        <f t="shared" si="114"/>
        <v>0.9999847978</v>
      </c>
      <c r="Y95" s="45">
        <f t="shared" si="114"/>
        <v>0.9999256782</v>
      </c>
      <c r="Z95" s="45">
        <f t="shared" si="114"/>
        <v>0.9997863248</v>
      </c>
      <c r="AA95" s="45">
        <f t="shared" si="114"/>
        <v>0.9995284409</v>
      </c>
      <c r="AB95" s="46">
        <f t="shared" si="114"/>
        <v>0.9991158267</v>
      </c>
      <c r="AC95" s="3"/>
    </row>
    <row r="96" hidden="1">
      <c r="A96" s="3"/>
      <c r="B96" s="32"/>
      <c r="C96" s="33">
        <v>22.0</v>
      </c>
      <c r="D96" s="44">
        <f t="shared" ref="D96:N96" si="115">1-((D$4-$C96)*(D$4-$C96-1)*(D$4-$C96-2)*(D$4-$C96-3)/(D$4)/(D$4-1)/(D$4-2)/(D$4-3))
</f>
        <v>0.9989680083</v>
      </c>
      <c r="E96" s="45">
        <f t="shared" si="115"/>
        <v>0.9998329156</v>
      </c>
      <c r="F96" s="45">
        <f t="shared" si="115"/>
        <v>1</v>
      </c>
      <c r="G96" s="45">
        <f t="shared" si="115"/>
        <v>1</v>
      </c>
      <c r="H96" s="45">
        <f t="shared" si="115"/>
        <v>1</v>
      </c>
      <c r="I96" s="45">
        <f t="shared" si="115"/>
        <v>1</v>
      </c>
      <c r="J96" s="45">
        <f t="shared" si="115"/>
        <v>0.9999331104</v>
      </c>
      <c r="K96" s="45">
        <f t="shared" si="115"/>
        <v>0.9997150997</v>
      </c>
      <c r="L96" s="45">
        <f t="shared" si="115"/>
        <v>0.9992673993</v>
      </c>
      <c r="M96" s="45">
        <f t="shared" si="115"/>
        <v>0.9985263778</v>
      </c>
      <c r="N96" s="46">
        <f t="shared" si="115"/>
        <v>0.9974457216</v>
      </c>
      <c r="O96" s="3"/>
      <c r="P96" s="32"/>
      <c r="Q96" s="33">
        <v>22.0</v>
      </c>
      <c r="R96" s="44">
        <f t="shared" ref="R96:AB96" si="116">1-((R$4-$C96)*(R$4-$C96-1)*(R$4-$C96-2)*(R$4-$C96-3)*(R$4-$C96-4)/(R$4)/(R$4-1)/(R$4-2)/(R$4-3)/(R$4-4))
</f>
        <v>1.000386997</v>
      </c>
      <c r="S96" s="45">
        <f t="shared" si="116"/>
        <v>1.000049142</v>
      </c>
      <c r="T96" s="45">
        <f t="shared" si="116"/>
        <v>1</v>
      </c>
      <c r="U96" s="45">
        <f t="shared" si="116"/>
        <v>1</v>
      </c>
      <c r="V96" s="45">
        <f t="shared" si="116"/>
        <v>1</v>
      </c>
      <c r="W96" s="45">
        <f t="shared" si="116"/>
        <v>1</v>
      </c>
      <c r="X96" s="45">
        <f t="shared" si="116"/>
        <v>1</v>
      </c>
      <c r="Y96" s="45">
        <f t="shared" si="116"/>
        <v>0.999987613</v>
      </c>
      <c r="Z96" s="45">
        <f t="shared" si="116"/>
        <v>0.9999389499</v>
      </c>
      <c r="AA96" s="45">
        <f t="shared" si="116"/>
        <v>0.9998231653</v>
      </c>
      <c r="AB96" s="46">
        <f t="shared" si="116"/>
        <v>0.9996070341</v>
      </c>
      <c r="AC96" s="3"/>
    </row>
    <row r="97" hidden="1">
      <c r="A97" s="3"/>
      <c r="B97" s="32"/>
      <c r="C97" s="33">
        <v>23.0</v>
      </c>
      <c r="D97" s="44">
        <f t="shared" ref="D97:N97" si="117">1-((D$4-$C97)*(D$4-$C97-1)*(D$4-$C97-2)*(D$4-$C97-3)/(D$4)/(D$4-1)/(D$4-2)/(D$4-3))
</f>
        <v>0.9969040248</v>
      </c>
      <c r="E97" s="45">
        <f t="shared" si="117"/>
        <v>0.9991645781</v>
      </c>
      <c r="F97" s="45">
        <f t="shared" si="117"/>
        <v>0.9998632946</v>
      </c>
      <c r="G97" s="45">
        <f t="shared" si="117"/>
        <v>1</v>
      </c>
      <c r="H97" s="45">
        <f t="shared" si="117"/>
        <v>1</v>
      </c>
      <c r="I97" s="45">
        <f t="shared" si="117"/>
        <v>1</v>
      </c>
      <c r="J97" s="45">
        <f t="shared" si="117"/>
        <v>1</v>
      </c>
      <c r="K97" s="45">
        <f t="shared" si="117"/>
        <v>0.9999430199</v>
      </c>
      <c r="L97" s="45">
        <f t="shared" si="117"/>
        <v>0.9997557998</v>
      </c>
      <c r="M97" s="45">
        <f t="shared" si="117"/>
        <v>0.9993684476</v>
      </c>
      <c r="N97" s="46">
        <f t="shared" si="117"/>
        <v>0.9987228608</v>
      </c>
      <c r="O97" s="3"/>
      <c r="P97" s="32"/>
      <c r="Q97" s="33">
        <v>23.0</v>
      </c>
      <c r="R97" s="44">
        <f t="shared" ref="R97:AB97" si="118">1-((R$4-$C97)*(R$4-$C97-1)*(R$4-$C97-2)*(R$4-$C97-3)*(R$4-$C97-4)/(R$4)/(R$4-1)/(R$4-2)/(R$4-3)/(R$4-4))
</f>
        <v>1.001354489</v>
      </c>
      <c r="S97" s="45">
        <f t="shared" si="118"/>
        <v>1.000294855</v>
      </c>
      <c r="T97" s="45">
        <f t="shared" si="118"/>
        <v>1.000037974</v>
      </c>
      <c r="U97" s="45">
        <f t="shared" si="118"/>
        <v>1</v>
      </c>
      <c r="V97" s="45">
        <f t="shared" si="118"/>
        <v>1</v>
      </c>
      <c r="W97" s="45">
        <f t="shared" si="118"/>
        <v>1</v>
      </c>
      <c r="X97" s="45">
        <f t="shared" si="118"/>
        <v>1</v>
      </c>
      <c r="Y97" s="45">
        <f t="shared" si="118"/>
        <v>1</v>
      </c>
      <c r="Z97" s="45">
        <f t="shared" si="118"/>
        <v>0.999989825</v>
      </c>
      <c r="AA97" s="45">
        <f t="shared" si="118"/>
        <v>0.9999494758</v>
      </c>
      <c r="AB97" s="46">
        <f t="shared" si="118"/>
        <v>0.9998526378</v>
      </c>
      <c r="AC97" s="3"/>
    </row>
    <row r="98" hidden="1">
      <c r="A98" s="3"/>
      <c r="B98" s="32"/>
      <c r="C98" s="33">
        <v>24.0</v>
      </c>
      <c r="D98" s="44">
        <f t="shared" ref="D98:N98" si="119">1-((D$4-$C98)*(D$4-$C98-1)*(D$4-$C98-2)*(D$4-$C98-3)/(D$4)/(D$4-1)/(D$4-2)/(D$4-3))
</f>
        <v>0.9927760578</v>
      </c>
      <c r="E98" s="45">
        <f t="shared" si="119"/>
        <v>0.9974937343</v>
      </c>
      <c r="F98" s="45">
        <f t="shared" si="119"/>
        <v>0.999316473</v>
      </c>
      <c r="G98" s="45">
        <f t="shared" si="119"/>
        <v>0.9998870695</v>
      </c>
      <c r="H98" s="45">
        <f t="shared" si="119"/>
        <v>1</v>
      </c>
      <c r="I98" s="45">
        <f t="shared" si="119"/>
        <v>1</v>
      </c>
      <c r="J98" s="45">
        <f t="shared" si="119"/>
        <v>1</v>
      </c>
      <c r="K98" s="45">
        <f t="shared" si="119"/>
        <v>1</v>
      </c>
      <c r="L98" s="45">
        <f t="shared" si="119"/>
        <v>0.99995116</v>
      </c>
      <c r="M98" s="45">
        <f t="shared" si="119"/>
        <v>0.9997894825</v>
      </c>
      <c r="N98" s="46">
        <f t="shared" si="119"/>
        <v>0.9994526546</v>
      </c>
      <c r="O98" s="3"/>
      <c r="P98" s="32"/>
      <c r="Q98" s="33">
        <v>24.0</v>
      </c>
      <c r="R98" s="44">
        <f t="shared" ref="R98:AB98" si="120">1-((R$4-$C98)*(R$4-$C98-1)*(R$4-$C98-2)*(R$4-$C98-3)*(R$4-$C98-4)/(R$4)/(R$4-1)/(R$4-2)/(R$4-3)/(R$4-4))
</f>
        <v>1.003611971</v>
      </c>
      <c r="S98" s="45">
        <f t="shared" si="120"/>
        <v>1.001031992</v>
      </c>
      <c r="T98" s="45">
        <f t="shared" si="120"/>
        <v>1.000227842</v>
      </c>
      <c r="U98" s="45">
        <f t="shared" si="120"/>
        <v>1.000029719</v>
      </c>
      <c r="V98" s="45">
        <f t="shared" si="120"/>
        <v>1</v>
      </c>
      <c r="W98" s="45">
        <f t="shared" si="120"/>
        <v>1</v>
      </c>
      <c r="X98" s="45">
        <f t="shared" si="120"/>
        <v>1</v>
      </c>
      <c r="Y98" s="45">
        <f t="shared" si="120"/>
        <v>1</v>
      </c>
      <c r="Z98" s="45">
        <f t="shared" si="120"/>
        <v>1</v>
      </c>
      <c r="AA98" s="45">
        <f t="shared" si="120"/>
        <v>0.9999915793</v>
      </c>
      <c r="AB98" s="46">
        <f t="shared" si="120"/>
        <v>0.9999578965</v>
      </c>
      <c r="AC98" s="3"/>
    </row>
    <row r="99" hidden="1">
      <c r="A99" s="3"/>
      <c r="B99" s="32"/>
      <c r="C99" s="33">
        <v>25.0</v>
      </c>
      <c r="D99" s="44">
        <f t="shared" ref="D99:N99" si="121">1-((D$4-$C99)*(D$4-$C99-1)*(D$4-$C99-2)*(D$4-$C99-3)/(D$4)/(D$4-1)/(D$4-2)/(D$4-3))
</f>
        <v>0.9855521156</v>
      </c>
      <c r="E99" s="45">
        <f t="shared" si="121"/>
        <v>0.9941520468</v>
      </c>
      <c r="F99" s="45">
        <f t="shared" si="121"/>
        <v>0.997949419</v>
      </c>
      <c r="G99" s="45">
        <f t="shared" si="121"/>
        <v>0.9994353473</v>
      </c>
      <c r="H99" s="45">
        <f t="shared" si="121"/>
        <v>0.9999058912</v>
      </c>
      <c r="I99" s="45">
        <f t="shared" si="121"/>
        <v>1</v>
      </c>
      <c r="J99" s="45">
        <f t="shared" si="121"/>
        <v>1</v>
      </c>
      <c r="K99" s="45">
        <f t="shared" si="121"/>
        <v>1</v>
      </c>
      <c r="L99" s="45">
        <f t="shared" si="121"/>
        <v>1</v>
      </c>
      <c r="M99" s="45">
        <f t="shared" si="121"/>
        <v>0.9999578965</v>
      </c>
      <c r="N99" s="46">
        <f t="shared" si="121"/>
        <v>0.9998175515</v>
      </c>
      <c r="O99" s="3"/>
      <c r="P99" s="32"/>
      <c r="Q99" s="33">
        <v>25.0</v>
      </c>
      <c r="R99" s="44">
        <f t="shared" ref="R99:AB99" si="122">1-((R$4-$C99)*(R$4-$C99-1)*(R$4-$C99-2)*(R$4-$C99-3)*(R$4-$C99-4)/(R$4)/(R$4-1)/(R$4-2)/(R$4-3)/(R$4-4))
</f>
        <v>1.008126935</v>
      </c>
      <c r="S99" s="45">
        <f t="shared" si="122"/>
        <v>1.002751978</v>
      </c>
      <c r="T99" s="45">
        <f t="shared" si="122"/>
        <v>1.000797448</v>
      </c>
      <c r="U99" s="45">
        <f t="shared" si="122"/>
        <v>1.000178311</v>
      </c>
      <c r="V99" s="45">
        <f t="shared" si="122"/>
        <v>1.000023527</v>
      </c>
      <c r="W99" s="45">
        <f t="shared" si="122"/>
        <v>1</v>
      </c>
      <c r="X99" s="45">
        <f t="shared" si="122"/>
        <v>1</v>
      </c>
      <c r="Y99" s="45">
        <f t="shared" si="122"/>
        <v>1</v>
      </c>
      <c r="Z99" s="45">
        <f t="shared" si="122"/>
        <v>1</v>
      </c>
      <c r="AA99" s="45">
        <f t="shared" si="122"/>
        <v>1</v>
      </c>
      <c r="AB99" s="46">
        <f t="shared" si="122"/>
        <v>0.9999929828</v>
      </c>
      <c r="AC99" s="3"/>
    </row>
    <row r="100" hidden="1">
      <c r="A100" s="3"/>
      <c r="B100" s="32"/>
      <c r="C100" s="33">
        <v>26.0</v>
      </c>
      <c r="D100" s="44">
        <f t="shared" ref="D100:N100" si="123">1-((D$4-$C100)*(D$4-$C100-1)*(D$4-$C100-2)*(D$4-$C100-3)/(D$4)/(D$4-1)/(D$4-2)/(D$4-3))
</f>
        <v>0.973993808</v>
      </c>
      <c r="E100" s="45">
        <f t="shared" si="123"/>
        <v>0.9883040936</v>
      </c>
      <c r="F100" s="45">
        <f t="shared" si="123"/>
        <v>0.995215311</v>
      </c>
      <c r="G100" s="45">
        <f t="shared" si="123"/>
        <v>0.9983060418</v>
      </c>
      <c r="H100" s="45">
        <f t="shared" si="123"/>
        <v>0.9995294561</v>
      </c>
      <c r="I100" s="45">
        <f t="shared" si="123"/>
        <v>0.9999209486</v>
      </c>
      <c r="J100" s="45">
        <f t="shared" si="123"/>
        <v>1</v>
      </c>
      <c r="K100" s="45">
        <f t="shared" si="123"/>
        <v>1</v>
      </c>
      <c r="L100" s="45">
        <f t="shared" si="123"/>
        <v>1</v>
      </c>
      <c r="M100" s="45">
        <f t="shared" si="123"/>
        <v>1</v>
      </c>
      <c r="N100" s="46">
        <f t="shared" si="123"/>
        <v>0.9999635103</v>
      </c>
      <c r="O100" s="3"/>
      <c r="P100" s="32"/>
      <c r="Q100" s="33">
        <v>26.0</v>
      </c>
      <c r="R100" s="44">
        <f t="shared" ref="R100:AB100" si="124">1-((R$4-$C100)*(R$4-$C100-1)*(R$4-$C100-2)*(R$4-$C100-3)*(R$4-$C100-4)/(R$4)/(R$4-1)/(R$4-2)/(R$4-3)/(R$4-4))
</f>
        <v>1.01625387</v>
      </c>
      <c r="S100" s="45">
        <f t="shared" si="124"/>
        <v>1.00619195</v>
      </c>
      <c r="T100" s="45">
        <f t="shared" si="124"/>
        <v>1.002126528</v>
      </c>
      <c r="U100" s="45">
        <f t="shared" si="124"/>
        <v>1.00062409</v>
      </c>
      <c r="V100" s="45">
        <f t="shared" si="124"/>
        <v>1.000141163</v>
      </c>
      <c r="W100" s="45">
        <f t="shared" si="124"/>
        <v>1.000018822</v>
      </c>
      <c r="X100" s="45">
        <f t="shared" si="124"/>
        <v>1</v>
      </c>
      <c r="Y100" s="45">
        <f t="shared" si="124"/>
        <v>1</v>
      </c>
      <c r="Z100" s="45">
        <f t="shared" si="124"/>
        <v>1</v>
      </c>
      <c r="AA100" s="45">
        <f t="shared" si="124"/>
        <v>1</v>
      </c>
      <c r="AB100" s="46">
        <f t="shared" si="124"/>
        <v>1</v>
      </c>
      <c r="AC100" s="3"/>
    </row>
    <row r="101" hidden="1">
      <c r="A101" s="3"/>
      <c r="B101" s="32"/>
      <c r="C101" s="33">
        <v>27.0</v>
      </c>
      <c r="D101" s="44">
        <f t="shared" ref="D101:N101" si="125">1-((D$4-$C101)*(D$4-$C101-1)*(D$4-$C101-2)*(D$4-$C101-3)/(D$4)/(D$4-1)/(D$4-2)/(D$4-3))
</f>
        <v>0.9566563467</v>
      </c>
      <c r="E101" s="45">
        <f t="shared" si="125"/>
        <v>0.9789473684</v>
      </c>
      <c r="F101" s="45">
        <f t="shared" si="125"/>
        <v>0.990430622</v>
      </c>
      <c r="G101" s="45">
        <f t="shared" si="125"/>
        <v>0.9960474308</v>
      </c>
      <c r="H101" s="45">
        <f t="shared" si="125"/>
        <v>0.9985883682</v>
      </c>
      <c r="I101" s="45">
        <f t="shared" si="125"/>
        <v>0.9996047431</v>
      </c>
      <c r="J101" s="45">
        <f t="shared" si="125"/>
        <v>0.9999331104</v>
      </c>
      <c r="K101" s="45">
        <f t="shared" si="125"/>
        <v>1</v>
      </c>
      <c r="L101" s="45">
        <f t="shared" si="125"/>
        <v>1</v>
      </c>
      <c r="M101" s="45">
        <f t="shared" si="125"/>
        <v>1</v>
      </c>
      <c r="N101" s="46">
        <f t="shared" si="125"/>
        <v>1</v>
      </c>
      <c r="O101" s="3"/>
      <c r="P101" s="32"/>
      <c r="Q101" s="33">
        <v>27.0</v>
      </c>
      <c r="R101" s="44">
        <f t="shared" ref="R101:AB101" si="126">1-((R$4-$C101)*(R$4-$C101-1)*(R$4-$C101-2)*(R$4-$C101-3)*(R$4-$C101-4)/(R$4)/(R$4-1)/(R$4-2)/(R$4-3)/(R$4-4))
</f>
        <v>1.029798762</v>
      </c>
      <c r="S101" s="45">
        <f t="shared" si="126"/>
        <v>1.012383901</v>
      </c>
      <c r="T101" s="45">
        <f t="shared" si="126"/>
        <v>1.004784689</v>
      </c>
      <c r="U101" s="45">
        <f t="shared" si="126"/>
        <v>1.00166424</v>
      </c>
      <c r="V101" s="45">
        <f t="shared" si="126"/>
        <v>1.000494071</v>
      </c>
      <c r="W101" s="45">
        <f t="shared" si="126"/>
        <v>1.000112931</v>
      </c>
      <c r="X101" s="45">
        <f t="shared" si="126"/>
        <v>1.000015202</v>
      </c>
      <c r="Y101" s="45">
        <f t="shared" si="126"/>
        <v>1</v>
      </c>
      <c r="Z101" s="45">
        <f t="shared" si="126"/>
        <v>1</v>
      </c>
      <c r="AA101" s="45">
        <f t="shared" si="126"/>
        <v>1</v>
      </c>
      <c r="AB101" s="46">
        <f t="shared" si="126"/>
        <v>1</v>
      </c>
      <c r="AC101" s="3"/>
    </row>
    <row r="102" hidden="1">
      <c r="A102" s="3"/>
      <c r="B102" s="32"/>
      <c r="C102" s="33">
        <v>28.0</v>
      </c>
      <c r="D102" s="44">
        <f t="shared" ref="D102:N102" si="127">1-((D$4-$C102)*(D$4-$C102-1)*(D$4-$C102-2)*(D$4-$C102-3)/(D$4)/(D$4-1)/(D$4-2)/(D$4-3))
</f>
        <v>0.9318885449</v>
      </c>
      <c r="E102" s="45">
        <f t="shared" si="127"/>
        <v>0.9649122807</v>
      </c>
      <c r="F102" s="45">
        <f t="shared" si="127"/>
        <v>0.9827751196</v>
      </c>
      <c r="G102" s="45">
        <f t="shared" si="127"/>
        <v>0.9920948617</v>
      </c>
      <c r="H102" s="45">
        <f t="shared" si="127"/>
        <v>0.9967061924</v>
      </c>
      <c r="I102" s="45">
        <f t="shared" si="127"/>
        <v>0.9988142292</v>
      </c>
      <c r="J102" s="45">
        <f t="shared" si="127"/>
        <v>0.9996655518</v>
      </c>
      <c r="K102" s="45">
        <f t="shared" si="127"/>
        <v>0.9999430199</v>
      </c>
      <c r="L102" s="45">
        <f t="shared" si="127"/>
        <v>1</v>
      </c>
      <c r="M102" s="45">
        <f t="shared" si="127"/>
        <v>1</v>
      </c>
      <c r="N102" s="46">
        <f t="shared" si="127"/>
        <v>1</v>
      </c>
      <c r="O102" s="3"/>
      <c r="P102" s="32"/>
      <c r="Q102" s="33">
        <v>28.0</v>
      </c>
      <c r="R102" s="44">
        <f t="shared" ref="R102:AB102" si="128">1-((R$4-$C102)*(R$4-$C102-1)*(R$4-$C102-2)*(R$4-$C102-3)*(R$4-$C102-4)/(R$4)/(R$4-1)/(R$4-2)/(R$4-3)/(R$4-4))
</f>
        <v>1.051083591</v>
      </c>
      <c r="S102" s="45">
        <f t="shared" si="128"/>
        <v>1.022703818</v>
      </c>
      <c r="T102" s="45">
        <f t="shared" si="128"/>
        <v>1.009569378</v>
      </c>
      <c r="U102" s="45">
        <f t="shared" si="128"/>
        <v>1.003744539</v>
      </c>
      <c r="V102" s="45">
        <f t="shared" si="128"/>
        <v>1.001317523</v>
      </c>
      <c r="W102" s="45">
        <f t="shared" si="128"/>
        <v>1.000395257</v>
      </c>
      <c r="X102" s="45">
        <f t="shared" si="128"/>
        <v>1.000091213</v>
      </c>
      <c r="Y102" s="45">
        <f t="shared" si="128"/>
        <v>1.000012387</v>
      </c>
      <c r="Z102" s="45">
        <f t="shared" si="128"/>
        <v>1</v>
      </c>
      <c r="AA102" s="45">
        <f t="shared" si="128"/>
        <v>1</v>
      </c>
      <c r="AB102" s="46">
        <f t="shared" si="128"/>
        <v>1</v>
      </c>
      <c r="AC102" s="3"/>
    </row>
    <row r="103" hidden="1">
      <c r="A103" s="3"/>
      <c r="B103" s="32"/>
      <c r="C103" s="33">
        <v>29.0</v>
      </c>
      <c r="D103" s="44">
        <f t="shared" ref="D103:N103" si="129">1-((D$4-$C103)*(D$4-$C103-1)*(D$4-$C103-2)*(D$4-$C103-3)/(D$4)/(D$4-1)/(D$4-2)/(D$4-3))
</f>
        <v>0.8978328173</v>
      </c>
      <c r="E103" s="45">
        <f t="shared" si="129"/>
        <v>0.9448621554</v>
      </c>
      <c r="F103" s="45">
        <f t="shared" si="129"/>
        <v>0.971291866</v>
      </c>
      <c r="G103" s="45">
        <f t="shared" si="129"/>
        <v>0.985770751</v>
      </c>
      <c r="H103" s="45">
        <f t="shared" si="129"/>
        <v>0.9934123847</v>
      </c>
      <c r="I103" s="45">
        <f t="shared" si="129"/>
        <v>0.9972332016</v>
      </c>
      <c r="J103" s="45">
        <f t="shared" si="129"/>
        <v>0.9989966555</v>
      </c>
      <c r="K103" s="45">
        <f t="shared" si="129"/>
        <v>0.9997150997</v>
      </c>
      <c r="L103" s="45">
        <f t="shared" si="129"/>
        <v>0.99995116</v>
      </c>
      <c r="M103" s="45">
        <f t="shared" si="129"/>
        <v>1</v>
      </c>
      <c r="N103" s="46">
        <f t="shared" si="129"/>
        <v>1</v>
      </c>
      <c r="O103" s="3"/>
      <c r="P103" s="32"/>
      <c r="Q103" s="33">
        <v>29.0</v>
      </c>
      <c r="R103" s="44">
        <f t="shared" ref="R103:AB103" si="130">1-((R$4-$C103)*(R$4-$C103-1)*(R$4-$C103-2)*(R$4-$C103-3)*(R$4-$C103-4)/(R$4)/(R$4-1)/(R$4-2)/(R$4-3)/(R$4-4))
</f>
        <v>1.083010836</v>
      </c>
      <c r="S103" s="45">
        <f t="shared" si="130"/>
        <v>1.038920831</v>
      </c>
      <c r="T103" s="45">
        <f t="shared" si="130"/>
        <v>1.01754386</v>
      </c>
      <c r="U103" s="45">
        <f t="shared" si="130"/>
        <v>1.007489078</v>
      </c>
      <c r="V103" s="45">
        <f t="shared" si="130"/>
        <v>1.002964427</v>
      </c>
      <c r="W103" s="45">
        <f t="shared" si="130"/>
        <v>1.001054018</v>
      </c>
      <c r="X103" s="45">
        <f t="shared" si="130"/>
        <v>1.000319246</v>
      </c>
      <c r="Y103" s="45">
        <f t="shared" si="130"/>
        <v>1.000074322</v>
      </c>
      <c r="Z103" s="45">
        <f t="shared" si="130"/>
        <v>1.000010175</v>
      </c>
      <c r="AA103" s="45">
        <f t="shared" si="130"/>
        <v>1</v>
      </c>
      <c r="AB103" s="46">
        <f t="shared" si="130"/>
        <v>1</v>
      </c>
      <c r="AC103" s="3"/>
    </row>
    <row r="104" hidden="1">
      <c r="A104" s="3"/>
      <c r="B104" s="16"/>
      <c r="C104" s="23">
        <v>30.0</v>
      </c>
      <c r="D104" s="47">
        <f t="shared" ref="D104:N104" si="131">1-((D$4-$C104)*(D$4-$C104-1)*(D$4-$C104-2)*(D$4-$C104-3)/(D$4)/(D$4-1)/(D$4-2)/(D$4-3))
</f>
        <v>0.8524251806</v>
      </c>
      <c r="E104" s="48">
        <f t="shared" si="131"/>
        <v>0.9172932331</v>
      </c>
      <c r="F104" s="48">
        <f t="shared" si="131"/>
        <v>0.954887218</v>
      </c>
      <c r="G104" s="48">
        <f t="shared" si="131"/>
        <v>0.976284585</v>
      </c>
      <c r="H104" s="48">
        <f t="shared" si="131"/>
        <v>0.9881422925</v>
      </c>
      <c r="I104" s="48">
        <f t="shared" si="131"/>
        <v>0.9944664032</v>
      </c>
      <c r="J104" s="48">
        <f t="shared" si="131"/>
        <v>0.9976588629</v>
      </c>
      <c r="K104" s="48">
        <f t="shared" si="131"/>
        <v>0.9991452991</v>
      </c>
      <c r="L104" s="48">
        <f t="shared" si="131"/>
        <v>0.9997557998</v>
      </c>
      <c r="M104" s="48">
        <f t="shared" si="131"/>
        <v>0.9999578965</v>
      </c>
      <c r="N104" s="49">
        <f t="shared" si="131"/>
        <v>1</v>
      </c>
      <c r="O104" s="3"/>
      <c r="P104" s="16"/>
      <c r="Q104" s="23">
        <v>30.0</v>
      </c>
      <c r="R104" s="47">
        <f t="shared" ref="R104:AB104" si="132">1-((R$4-$C104)*(R$4-$C104-1)*(R$4-$C104-2)*(R$4-$C104-3)*(R$4-$C104-4)/(R$4)/(R$4-1)/(R$4-2)/(R$4-3)/(R$4-4))
</f>
        <v>1.129127967</v>
      </c>
      <c r="S104" s="48">
        <f t="shared" si="132"/>
        <v>1.063246351</v>
      </c>
      <c r="T104" s="48">
        <f t="shared" si="132"/>
        <v>1.030075188</v>
      </c>
      <c r="U104" s="48">
        <f t="shared" si="132"/>
        <v>1.013729977</v>
      </c>
      <c r="V104" s="48">
        <f t="shared" si="132"/>
        <v>1.005928854</v>
      </c>
      <c r="W104" s="48">
        <f t="shared" si="132"/>
        <v>1.002371542</v>
      </c>
      <c r="X104" s="48">
        <f t="shared" si="132"/>
        <v>1.000851323</v>
      </c>
      <c r="Y104" s="48">
        <f t="shared" si="132"/>
        <v>1.000260126</v>
      </c>
      <c r="Z104" s="48">
        <f t="shared" si="132"/>
        <v>1.00006105</v>
      </c>
      <c r="AA104" s="48">
        <f t="shared" si="132"/>
        <v>1.000008421</v>
      </c>
      <c r="AB104" s="49">
        <f t="shared" si="132"/>
        <v>1</v>
      </c>
      <c r="AC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</row>
    <row r="107">
      <c r="A107" s="3"/>
      <c r="B107" s="52" t="str">
        <f>"初期手札 "&amp;'パラメーター設定シート'!$D$6&amp;"枚 で、Aを x 枚 / Bを y 枚投入した時に両方同時に引ける確率"</f>
        <v>初期手札 4枚 で、Aを x 枚 / Bを y 枚投入した時に両方同時に引ける確率</v>
      </c>
      <c r="O107" s="3"/>
      <c r="P107" s="52" t="str">
        <f>"初期手札 "&amp;'パラメーター設定シート'!$D$6+1&amp;"枚 で、Aを x 枚 / Bを y 枚投入した時に両方同時に引ける確率"</f>
        <v>初期手札 5枚 で、Aを x 枚 / Bを y 枚投入した時に両方同時に引ける確率</v>
      </c>
      <c r="AC107" s="3"/>
    </row>
    <row r="108">
      <c r="A108" s="2"/>
      <c r="B108" s="53" t="s">
        <v>2</v>
      </c>
      <c r="C108" s="54"/>
      <c r="D108" s="10" t="s">
        <v>17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3"/>
      <c r="O108" s="3"/>
      <c r="P108" s="55" t="s">
        <v>6</v>
      </c>
      <c r="Q108" s="56"/>
      <c r="R108" s="10" t="s">
        <v>17</v>
      </c>
      <c r="S108" s="11"/>
      <c r="T108" s="11"/>
      <c r="U108" s="11"/>
      <c r="V108" s="11"/>
      <c r="W108" s="11"/>
      <c r="X108" s="11"/>
      <c r="Y108" s="11"/>
      <c r="Z108" s="11"/>
      <c r="AA108" s="11"/>
      <c r="AB108" s="13"/>
      <c r="AC108" s="3"/>
    </row>
    <row r="109">
      <c r="A109" s="2"/>
      <c r="B109" s="57" t="str">
        <f>'パラメーター設定シート'!$D$5&amp;"枚デッキ"</f>
        <v>20枚デッキ</v>
      </c>
      <c r="C109" s="58"/>
      <c r="D109" s="19">
        <f>'パラメーター設定シート'!$D$9</f>
        <v>1</v>
      </c>
      <c r="E109" s="21">
        <f t="shared" ref="E109:N109" si="133">D109+1</f>
        <v>2</v>
      </c>
      <c r="F109" s="21">
        <f t="shared" si="133"/>
        <v>3</v>
      </c>
      <c r="G109" s="21">
        <f t="shared" si="133"/>
        <v>4</v>
      </c>
      <c r="H109" s="21">
        <f t="shared" si="133"/>
        <v>5</v>
      </c>
      <c r="I109" s="21">
        <f t="shared" si="133"/>
        <v>6</v>
      </c>
      <c r="J109" s="21">
        <f t="shared" si="133"/>
        <v>7</v>
      </c>
      <c r="K109" s="21">
        <f t="shared" si="133"/>
        <v>8</v>
      </c>
      <c r="L109" s="21">
        <f t="shared" si="133"/>
        <v>9</v>
      </c>
      <c r="M109" s="21">
        <f t="shared" si="133"/>
        <v>10</v>
      </c>
      <c r="N109" s="23">
        <f t="shared" si="133"/>
        <v>11</v>
      </c>
      <c r="O109" s="3"/>
      <c r="P109" s="59" t="str">
        <f>'パラメーター設定シート'!$D$5&amp;"枚デッキ"</f>
        <v>20枚デッキ</v>
      </c>
      <c r="Q109" s="60"/>
      <c r="R109" s="19">
        <f>'パラメーター設定シート'!$D$9</f>
        <v>1</v>
      </c>
      <c r="S109" s="21">
        <f t="shared" ref="S109:AB109" si="134">R109+1</f>
        <v>2</v>
      </c>
      <c r="T109" s="21">
        <f t="shared" si="134"/>
        <v>3</v>
      </c>
      <c r="U109" s="21">
        <f t="shared" si="134"/>
        <v>4</v>
      </c>
      <c r="V109" s="21">
        <f t="shared" si="134"/>
        <v>5</v>
      </c>
      <c r="W109" s="21">
        <f t="shared" si="134"/>
        <v>6</v>
      </c>
      <c r="X109" s="21">
        <f t="shared" si="134"/>
        <v>7</v>
      </c>
      <c r="Y109" s="21">
        <f t="shared" si="134"/>
        <v>8</v>
      </c>
      <c r="Z109" s="21">
        <f t="shared" si="134"/>
        <v>9</v>
      </c>
      <c r="AA109" s="21">
        <f t="shared" si="134"/>
        <v>10</v>
      </c>
      <c r="AB109" s="23">
        <f t="shared" si="134"/>
        <v>11</v>
      </c>
      <c r="AC109" s="3"/>
    </row>
    <row r="110" ht="19.5" customHeight="1">
      <c r="A110" s="25"/>
      <c r="B110" s="61" t="s">
        <v>14</v>
      </c>
      <c r="C110" s="62">
        <f>'パラメーター設定シート'!$D$7</f>
        <v>1</v>
      </c>
      <c r="D110" s="29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110-D$109&gt;='パラメーター設定シート'!$D$6,Combin('パラメーター設定シート'!$D$5-$C110-D$109,'パラメーター設定シート'!$D$6),0))/(Combin('パラメーター設定シート'!$D$5,'パラメーター設定シート'!$D$6)),"-")</f>
        <v>3.157894737</v>
      </c>
      <c r="E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110-E$109&gt;='パラメーター設定シート'!$D$6,Combin('パラメーター設定シート'!$D$5-$C110-E$109,'パラメーター設定シート'!$D$6),0))/(Combin('パラメーター設定シート'!$D$5,'パラメーター設定シート'!$D$6)),"-")</f>
        <v>5.964912281</v>
      </c>
      <c r="F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110-F$109&gt;='パラメーター設定シート'!$D$6,Combin('パラメーター設定シート'!$D$5-$C110-F$109,'パラメーター設定シート'!$D$6),0))/(Combin('パラメーター設定シート'!$D$5,'パラメーター設定シート'!$D$6)),"-")</f>
        <v>8.441692466</v>
      </c>
      <c r="G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110-G$109&gt;='パラメーター設定シート'!$D$6,Combin('パラメーター設定シート'!$D$5-$C110-G$109,'パラメーター設定シート'!$D$6),0))/(Combin('パラメーター設定シート'!$D$5,'パラメーター設定シート'!$D$6)),"-")</f>
        <v>10.60887513</v>
      </c>
      <c r="H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110-H$109&gt;='パラメーター設定シート'!$D$6,Combin('パラメーター設定シート'!$D$5-$C110-H$109,'パラメーター設定シート'!$D$6),0))/(Combin('パラメーター設定シート'!$D$5,'パラメーター設定シート'!$D$6)),"-")</f>
        <v>12.4871001</v>
      </c>
      <c r="I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110-I$109&gt;='パラメーター設定シート'!$D$6,Combin('パラメーター設定シート'!$D$5-$C110-I$109,'パラメーター設定シート'!$D$6),0))/(Combin('パラメーター設定シート'!$D$5,'パラメーター設定シート'!$D$6)),"-")</f>
        <v>14.09700722</v>
      </c>
      <c r="J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110-J$109&gt;='パラメーター設定シート'!$D$6,Combin('パラメーター設定シート'!$D$5-$C110-J$109,'パラメーター設定シート'!$D$6),0))/(Combin('パラメーター設定シート'!$D$5,'パラメーター設定シート'!$D$6)),"-")</f>
        <v>15.45923633</v>
      </c>
      <c r="K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110-K$109&gt;='パラメーター設定シート'!$D$6,Combin('パラメーター設定シート'!$D$5-$C110-K$109,'パラメーター設定シート'!$D$6),0))/(Combin('パラメーター設定シート'!$D$5,'パラメーター設定シート'!$D$6)),"-")</f>
        <v>16.59442724</v>
      </c>
      <c r="L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110-L$109&gt;='パラメーター設定シート'!$D$6,Combin('パラメーター設定シート'!$D$5-$C110-L$109,'パラメーター設定シート'!$D$6),0))/(Combin('パラメーター設定シート'!$D$5,'パラメーター設定シート'!$D$6)),"-")</f>
        <v>17.52321981</v>
      </c>
      <c r="M110" s="30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110-M$109&gt;='パラメーター設定シート'!$D$6,Combin('パラメーター設定シート'!$D$5-$C110-M$109,'パラメーター設定シート'!$D$6),0))/(Combin('パラメーター設定シート'!$D$5,'パラメーター設定シート'!$D$6)),"-")</f>
        <v>18.26625387</v>
      </c>
      <c r="N110" s="31">
        <f>IFERROR(100*(Combin('パラメーター設定シート'!$D$5,'パラメーター設定シート'!$D$6)-IF('パラメーター設定シート'!$D$5-$C110&gt;='パラメーター設定シート'!$D$6,Combin('パラメーター設定シート'!$D$5-$C110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110-N$109&gt;='パラメーター設定シート'!$D$6,Combin('パラメーター設定シート'!$D$5-$C110-N$109,'パラメーター設定シート'!$D$6),0))/(Combin('パラメーター設定シート'!$D$5,'パラメーター設定シート'!$D$6)),"-")</f>
        <v>18.84416925</v>
      </c>
      <c r="O110" s="3"/>
      <c r="P110" s="26" t="s">
        <v>18</v>
      </c>
      <c r="Q110" s="28">
        <f>'パラメーター設定シート'!$D$7</f>
        <v>1</v>
      </c>
      <c r="R110" s="29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110-R$109&gt;='パラメーター設定シート'!$D$6+1,Combin('パラメーター設定シート'!$D$5-$C110-R$109,'パラメーター設定シート'!$D$6+1),0))/(Combin('パラメーター設定シート'!$D$5,'パラメーター設定シート'!$D$6+1)),"-")</f>
        <v>5.263157895</v>
      </c>
      <c r="S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110-S$109&gt;='パラメーター設定シート'!$D$6+1,Combin('パラメーター設定シート'!$D$5-$C110-S$109,'パラメーター設定シート'!$D$6+1),0))/(Combin('パラメーター設定シート'!$D$5,'パラメーター設定シート'!$D$6+1)),"-")</f>
        <v>9.649122807</v>
      </c>
      <c r="T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110-T$109&gt;='パラメーター設定シート'!$D$6+1,Combin('パラメーター設定シート'!$D$5-$C110-T$109,'パラメーター設定シート'!$D$6+1),0))/(Combin('パラメーター設定シート'!$D$5,'パラメーター設定シート'!$D$6+1)),"-")</f>
        <v>13.26109391</v>
      </c>
      <c r="U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110-U$109&gt;='パラメーター設定シート'!$D$6+1,Combin('パラメーター設定シート'!$D$5-$C110-U$109,'パラメーター設定シート'!$D$6+1),0))/(Combin('パラメーター設定シート'!$D$5,'パラメーター設定シート'!$D$6+1)),"-")</f>
        <v>16.19582043</v>
      </c>
      <c r="V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110-V$109&gt;='パラメーター設定シート'!$D$6+1,Combin('パラメーター設定シート'!$D$5-$C110-V$109,'パラメーター設定シート'!$D$6+1),0))/(Combin('パラメーター設定シート'!$D$5,'パラメーター設定シート'!$D$6+1)),"-")</f>
        <v>18.54360165</v>
      </c>
      <c r="W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110-W$109&gt;='パラメーター設定シート'!$D$6+1,Combin('パラメーター設定シート'!$D$5-$C110-W$109,'パラメーター設定シート'!$D$6+1),0))/(Combin('パラメーター設定シート'!$D$5,'パラメーター設定シート'!$D$6+1)),"-")</f>
        <v>20.38828689</v>
      </c>
      <c r="X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110-X$109&gt;='パラメーター設定シート'!$D$6+1,Combin('パラメーター設定シート'!$D$5-$C110-X$109,'パラメーター設定シート'!$D$6+1),0))/(Combin('パラメーター設定シート'!$D$5,'パラメーター設定シート'!$D$6+1)),"-")</f>
        <v>21.80727554</v>
      </c>
      <c r="Y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110-Y$109&gt;='パラメーター設定シート'!$D$6+1,Combin('パラメーター設定シート'!$D$5-$C110-Y$109,'パラメーター設定シート'!$D$6+1),0))/(Combin('パラメーター設定シート'!$D$5,'パラメーター設定シート'!$D$6+1)),"-")</f>
        <v>22.87151703</v>
      </c>
      <c r="Z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110-Z$109&gt;='パラメーター設定シート'!$D$6+1,Combin('パラメーター設定シート'!$D$5-$C110-Z$109,'パラメーター設定シート'!$D$6+1),0))/(Combin('パラメーター設定シート'!$D$5,'パラメーター設定シート'!$D$6+1)),"-")</f>
        <v>23.64551084</v>
      </c>
      <c r="AA110" s="30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110-AA$109&gt;='パラメーター設定シート'!$D$6+1,Combin('パラメーター設定シート'!$D$5-$C110-AA$109,'パラメーター設定シート'!$D$6+1),0))/(Combin('パラメーター設定シート'!$D$5,'パラメーター設定シート'!$D$6+1)),"-")</f>
        <v>24.1873065</v>
      </c>
      <c r="AB110" s="31">
        <f>IFERROR(100*(Combin('パラメーター設定シート'!$D$5,'パラメーター設定シート'!$D$6+1)-IF('パラメーター設定シート'!$D$5-$C110&gt;='パラメーター設定シート'!$D$6+1,Combin('パラメーター設定シート'!$D$5-$C110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110-AB$109&gt;='パラメーター設定シート'!$D$6+1,Combin('パラメーター設定シート'!$D$5-$C110-AB$109,'パラメーター設定シート'!$D$6+1),0))/(Combin('パラメーター設定シート'!$D$5,'パラメーター設定シート'!$D$6+1)),"-")</f>
        <v>24.54850361</v>
      </c>
      <c r="AC110" s="3"/>
    </row>
    <row r="111" ht="19.5" customHeight="1">
      <c r="A111" s="25"/>
      <c r="B111" s="63"/>
      <c r="C111" s="64">
        <f t="shared" ref="C111:C124" si="135">C110+1</f>
        <v>2</v>
      </c>
      <c r="D111" s="34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111-D$109&gt;='パラメーター設定シート'!$D$6,Combin('パラメーター設定シート'!$D$5-$C111-D$109,'パラメーター設定シート'!$D$6),0))/(Combin('パラメーター設定シート'!$D$5,'パラメーター設定シート'!$D$6)),"-")</f>
        <v>5.964912281</v>
      </c>
      <c r="E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111-E$109&gt;='パラメーター設定シート'!$D$6,Combin('パラメーター設定シート'!$D$5-$C111-E$109,'パラメーター設定シート'!$D$6),0))/(Combin('パラメーター設定シート'!$D$5,'パラメーター設定シート'!$D$6)),"-")</f>
        <v>11.24871001</v>
      </c>
      <c r="F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111-F$109&gt;='パラメーター設定シート'!$D$6,Combin('パラメーター設定シート'!$D$5-$C111-F$109,'パラメーター設定シート'!$D$6),0))/(Combin('パラメーター設定シート'!$D$5,'パラメーター設定シート'!$D$6)),"-")</f>
        <v>15.89267286</v>
      </c>
      <c r="G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111-G$109&gt;='パラメーター設定シート'!$D$6,Combin('パラメーター設定シート'!$D$5-$C111-G$109,'パラメーター設定シート'!$D$6),0))/(Combin('パラメーター設定シート'!$D$5,'パラメーター設定シート'!$D$6)),"-")</f>
        <v>19.9380805</v>
      </c>
      <c r="H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111-H$109&gt;='パラメーター設定シート'!$D$6,Combin('パラメーター設定シート'!$D$5-$C111-H$109,'パラメーター設定シート'!$D$6),0))/(Combin('パラメーター設定シート'!$D$5,'パラメーター設定シート'!$D$6)),"-")</f>
        <v>23.42621259</v>
      </c>
      <c r="I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111-I$109&gt;='パラメーター設定シート'!$D$6,Combin('パラメーター設定シート'!$D$5-$C111-I$109,'パラメーター設定シート'!$D$6),0))/(Combin('パラメーター設定シート'!$D$5,'パラメーター設定シート'!$D$6)),"-")</f>
        <v>26.39834881</v>
      </c>
      <c r="J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111-J$109&gt;='パラメーター設定シート'!$D$6,Combin('パラメーター設定シート'!$D$5-$C111-J$109,'パラメーター設定シート'!$D$6),0))/(Combin('パラメーター設定シート'!$D$5,'パラメーター設定シート'!$D$6)),"-")</f>
        <v>28.89576883</v>
      </c>
      <c r="K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111-K$109&gt;='パラメーター設定シート'!$D$6,Combin('パラメーター設定シート'!$D$5-$C111-K$109,'パラメーター設定シート'!$D$6),0))/(Combin('パラメーター設定シート'!$D$5,'パラメーター設定シート'!$D$6)),"-")</f>
        <v>30.95975232</v>
      </c>
      <c r="L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111-L$109&gt;='パラメーター設定シート'!$D$6,Combin('パラメーター設定シート'!$D$5-$C111-L$109,'パラメーター設定シート'!$D$6),0))/(Combin('パラメーター設定シート'!$D$5,'パラメーター設定シート'!$D$6)),"-")</f>
        <v>32.63157895</v>
      </c>
      <c r="M111" s="35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111-M$109&gt;='パラメーター設定シート'!$D$6,Combin('パラメーター設定シート'!$D$5-$C111-M$109,'パラメーター設定シート'!$D$6),0))/(Combin('パラメーター設定シート'!$D$5,'パラメーター設定シート'!$D$6)),"-")</f>
        <v>33.95252838</v>
      </c>
      <c r="N111" s="36">
        <f>IFERROR(100*(Combin('パラメーター設定シート'!$D$5,'パラメーター設定シート'!$D$6)-IF('パラメーター設定シート'!$D$5-$C111&gt;='パラメーター設定シート'!$D$6,Combin('パラメーター設定シート'!$D$5-$C111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111-N$109&gt;='パラメーター設定シート'!$D$6,Combin('パラメーター設定シート'!$D$5-$C111-N$109,'パラメーター設定シート'!$D$6),0))/(Combin('パラメーター設定シート'!$D$5,'パラメーター設定シート'!$D$6)),"-")</f>
        <v>34.96388029</v>
      </c>
      <c r="O111" s="3"/>
      <c r="P111" s="32"/>
      <c r="Q111" s="33">
        <f t="shared" ref="Q111:Q124" si="136">Q110+1</f>
        <v>2</v>
      </c>
      <c r="R111" s="34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111-R$109&gt;='パラメーター設定シート'!$D$6+1,Combin('パラメーター設定シート'!$D$5-$C111-R$109,'パラメーター設定シート'!$D$6+1),0))/(Combin('パラメーター設定シート'!$D$5,'パラメーター設定シート'!$D$6+1)),"-")</f>
        <v>9.649122807</v>
      </c>
      <c r="S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111-S$109&gt;='パラメーター設定シート'!$D$6+1,Combin('パラメーター設定シート'!$D$5-$C111-S$109,'パラメーター設定シート'!$D$6+1),0))/(Combin('パラメーター設定シート'!$D$5,'パラメーター設定シート'!$D$6+1)),"-")</f>
        <v>17.64705882</v>
      </c>
      <c r="T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111-T$109&gt;='パラメーター設定シート'!$D$6+1,Combin('パラメーター設定シート'!$D$5-$C111-T$109,'パラメーター設定シート'!$D$6+1),0))/(Combin('パラメーター設定シート'!$D$5,'パラメーター設定シート'!$D$6+1)),"-")</f>
        <v>24.19375645</v>
      </c>
      <c r="U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111-U$109&gt;='パラメーター設定シート'!$D$6+1,Combin('パラメーター設定シート'!$D$5-$C111-U$109,'パラメーター設定シート'!$D$6+1),0))/(Combin('パラメーター設定シート'!$D$5,'パラメーター設定シート'!$D$6+1)),"-")</f>
        <v>29.47626419</v>
      </c>
      <c r="V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111-V$109&gt;='パラメーター設定シート'!$D$6+1,Combin('パラメーター設定シート'!$D$5-$C111-V$109,'パラメーター設定シート'!$D$6+1),0))/(Combin('パラメーター設定シート'!$D$5,'パラメーター設定シート'!$D$6+1)),"-")</f>
        <v>33.66873065</v>
      </c>
      <c r="W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111-W$109&gt;='パラメーター設定シート'!$D$6+1,Combin('パラメーター設定シート'!$D$5-$C111-W$109,'パラメーター設定シート'!$D$6+1),0))/(Combin('パラメーター設定シート'!$D$5,'パラメーター設定シート'!$D$6+1)),"-")</f>
        <v>36.93240454</v>
      </c>
      <c r="X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111-X$109&gt;='パラメーター設定シート'!$D$6+1,Combin('パラメーター設定シート'!$D$5-$C111-X$109,'パラメーター設定シート'!$D$6+1),0))/(Combin('パラメーター設定シート'!$D$5,'パラメーター設定シート'!$D$6+1)),"-")</f>
        <v>39.41563467</v>
      </c>
      <c r="Y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111-Y$109&gt;='パラメーター設定シート'!$D$6+1,Combin('パラメーター設定シート'!$D$5-$C111-Y$109,'パラメーター設定シート'!$D$6+1),0))/(Combin('パラメーター設定シート'!$D$5,'パラメーター設定シート'!$D$6+1)),"-")</f>
        <v>41.25386997</v>
      </c>
      <c r="Z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111-Z$109&gt;='パラメーター設定シート'!$D$6+1,Combin('パラメーター設定シート'!$D$5-$C111-Z$109,'パラメーター設定シート'!$D$6+1),0))/(Combin('パラメーター設定シート'!$D$5,'パラメーター設定シート'!$D$6+1)),"-")</f>
        <v>42.56965944</v>
      </c>
      <c r="AA111" s="35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111-AA$109&gt;='パラメーター設定シート'!$D$6+1,Combin('パラメーター設定シート'!$D$5-$C111-AA$109,'パラメーター設定シート'!$D$6+1),0))/(Combin('パラメーター設定シート'!$D$5,'パラメーター設定シート'!$D$6+1)),"-")</f>
        <v>43.47265222</v>
      </c>
      <c r="AB111" s="36">
        <f>IFERROR(100*(Combin('パラメーター設定シート'!$D$5,'パラメーター設定シート'!$D$6+1)-IF('パラメーター設定シート'!$D$5-$C111&gt;='パラメーター設定シート'!$D$6+1,Combin('パラメーター設定シート'!$D$5-$C111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111-AB$109&gt;='パラメーター設定シート'!$D$6+1,Combin('パラメーター設定シート'!$D$5-$C111-AB$109,'パラメーター設定シート'!$D$6+1),0))/(Combin('パラメーター設定シート'!$D$5,'パラメーター設定シート'!$D$6+1)),"-")</f>
        <v>44.05959752</v>
      </c>
      <c r="AC111" s="3"/>
    </row>
    <row r="112" ht="19.5" customHeight="1">
      <c r="A112" s="25"/>
      <c r="B112" s="63"/>
      <c r="C112" s="64">
        <f t="shared" si="135"/>
        <v>3</v>
      </c>
      <c r="D112" s="34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112-D$109&gt;='パラメーター設定シート'!$D$6,Combin('パラメーター設定シート'!$D$5-$C112-D$109,'パラメーター設定シート'!$D$6),0))/(Combin('パラメーター設定シート'!$D$5,'パラメーター設定シート'!$D$6)),"-")</f>
        <v>8.441692466</v>
      </c>
      <c r="E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112-E$109&gt;='パラメーター設定シート'!$D$6,Combin('パラメーター設定シート'!$D$5-$C112-E$109,'パラメーター設定シート'!$D$6),0))/(Combin('パラメーター設定シート'!$D$5,'パラメーター設定シート'!$D$6)),"-")</f>
        <v>15.89267286</v>
      </c>
      <c r="F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112-F$109&gt;='パラメーター設定シート'!$D$6,Combin('パラメーター設定シート'!$D$5-$C112-F$109,'パラメーター設定シート'!$D$6),0))/(Combin('パラメーター設定シート'!$D$5,'パラメーター設定シート'!$D$6)),"-")</f>
        <v>22.41486068</v>
      </c>
      <c r="G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112-G$109&gt;='パラメーター設定シート'!$D$6,Combin('パラメーター設定シート'!$D$5-$C112-G$109,'パラメーター設定シート'!$D$6),0))/(Combin('パラメーター設定シート'!$D$5,'パラメーター設定シート'!$D$6)),"-")</f>
        <v>28.07017544</v>
      </c>
      <c r="H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112-H$109&gt;='パラメーター設定シート'!$D$6,Combin('パラメーター設定シート'!$D$5-$C112-H$109,'パラメーター設定シート'!$D$6),0))/(Combin('パラメーター設定シート'!$D$5,'パラメーター設定シート'!$D$6)),"-")</f>
        <v>32.92053664</v>
      </c>
      <c r="I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112-I$109&gt;='パラメーター設定シート'!$D$6,Combin('パラメーター設定シート'!$D$5-$C112-I$109,'パラメーター設定シート'!$D$6),0))/(Combin('パラメーター設定シート'!$D$5,'パラメーター設定シート'!$D$6)),"-")</f>
        <v>37.02786378</v>
      </c>
      <c r="J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112-J$109&gt;='パラメーター設定シート'!$D$6,Combin('パラメーター設定シート'!$D$5-$C112-J$109,'パラメーター設定シート'!$D$6),0))/(Combin('パラメーター設定シート'!$D$5,'パラメーター設定シート'!$D$6)),"-")</f>
        <v>40.45407637</v>
      </c>
      <c r="K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112-K$109&gt;='パラメーター設定シート'!$D$6,Combin('パラメーター設定シート'!$D$5-$C112-K$109,'パラメーター設定シート'!$D$6),0))/(Combin('パラメーター設定シート'!$D$5,'パラメーター設定シート'!$D$6)),"-")</f>
        <v>43.26109391</v>
      </c>
      <c r="L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112-L$109&gt;='パラメーター設定シート'!$D$6,Combin('パラメーター設定シート'!$D$5-$C112-L$109,'パラメーター設定シート'!$D$6),0))/(Combin('パラメーター設定シート'!$D$5,'パラメーター設定シート'!$D$6)),"-")</f>
        <v>45.51083591</v>
      </c>
      <c r="M112" s="35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112-M$109&gt;='パラメーター設定シート'!$D$6,Combin('パラメーター設定シート'!$D$5-$C112-M$109,'パラメーター設定シート'!$D$6),0))/(Combin('パラメーター設定シート'!$D$5,'パラメーター設定シート'!$D$6)),"-")</f>
        <v>47.26522188</v>
      </c>
      <c r="N112" s="36">
        <f>IFERROR(100*(Combin('パラメーター設定シート'!$D$5,'パラメーター設定シート'!$D$6)-IF('パラメーター設定シート'!$D$5-$C112&gt;='パラメーター設定シート'!$D$6,Combin('パラメーター設定シート'!$D$5-$C112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112-N$109&gt;='パラメーター設定シート'!$D$6,Combin('パラメーター設定シート'!$D$5-$C112-N$109,'パラメーター設定シート'!$D$6),0))/(Combin('パラメーター設定シート'!$D$5,'パラメーター設定シート'!$D$6)),"-")</f>
        <v>48.58617131</v>
      </c>
      <c r="O112" s="3"/>
      <c r="P112" s="32"/>
      <c r="Q112" s="33">
        <f t="shared" si="136"/>
        <v>3</v>
      </c>
      <c r="R112" s="34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112-R$109&gt;='パラメーター設定シート'!$D$6+1,Combin('パラメーター設定シート'!$D$5-$C112-R$109,'パラメーター設定シート'!$D$6+1),0))/(Combin('パラメーター設定シート'!$D$5,'パラメーター設定シート'!$D$6+1)),"-")</f>
        <v>13.26109391</v>
      </c>
      <c r="S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112-S$109&gt;='パラメーター設定シート'!$D$6+1,Combin('パラメーター設定シート'!$D$5-$C112-S$109,'パラメーター設定シート'!$D$6+1),0))/(Combin('パラメーター設定シート'!$D$5,'パラメーター設定シート'!$D$6+1)),"-")</f>
        <v>24.19375645</v>
      </c>
      <c r="T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112-T$109&gt;='パラメーター設定シート'!$D$6+1,Combin('パラメーター設定シート'!$D$5-$C112-T$109,'パラメーター設定シート'!$D$6+1),0))/(Combin('パラメーター設定シート'!$D$5,'パラメーター設定シート'!$D$6+1)),"-")</f>
        <v>33.08823529</v>
      </c>
      <c r="U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112-U$109&gt;='パラメーター設定シート'!$D$6+1,Combin('パラメーター設定シート'!$D$5-$C112-U$109,'パラメーター設定シート'!$D$6+1),0))/(Combin('パラメーター設定シート'!$D$5,'パラメーター設定シート'!$D$6+1)),"-")</f>
        <v>40.21542828</v>
      </c>
      <c r="V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112-V$109&gt;='パラメーター設定シート'!$D$6+1,Combin('パラメーター設定シート'!$D$5-$C112-V$109,'パラメーター設定シート'!$D$6+1),0))/(Combin('パラメーター設定シート'!$D$5,'パラメーター設定シート'!$D$6+1)),"-")</f>
        <v>45.82688338</v>
      </c>
      <c r="W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112-W$109&gt;='パラメーター設定シート'!$D$6+1,Combin('パラメーター設定シート'!$D$5-$C112-W$109,'パラメーター設定シート'!$D$6+1),0))/(Combin('パラメーター設定シート'!$D$5,'パラメーター設定シート'!$D$6+1)),"-")</f>
        <v>50.15479876</v>
      </c>
      <c r="X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112-X$109&gt;='パラメーター設定シート'!$D$6+1,Combin('パラメーター設定シート'!$D$5-$C112-X$109,'パラメーター設定シート'!$D$6+1),0))/(Combin('パラメーター設定シート'!$D$5,'パラメーター設定シート'!$D$6+1)),"-")</f>
        <v>53.4120227</v>
      </c>
      <c r="Y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112-Y$109&gt;='パラメーター設定シート'!$D$6+1,Combin('パラメーター設定シート'!$D$5-$C112-Y$109,'パラメーター設定シート'!$D$6+1),0))/(Combin('パラメーター設定シート'!$D$5,'パラメーター設定シート'!$D$6+1)),"-")</f>
        <v>55.79205366</v>
      </c>
      <c r="Z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112-Z$109&gt;='パラメーター設定シート'!$D$6+1,Combin('パラメーター設定シート'!$D$5-$C112-Z$109,'パラメーター設定シート'!$D$6+1),0))/(Combin('パラメーター設定シート'!$D$5,'パラメーター設定シート'!$D$6+1)),"-")</f>
        <v>57.46904025</v>
      </c>
      <c r="AA112" s="35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112-AA$109&gt;='パラメーター設定シート'!$D$6+1,Combin('パラメーター設定シート'!$D$5-$C112-AA$109,'パラメーター設定シート'!$D$6+1),0))/(Combin('パラメーター設定シート'!$D$5,'パラメーター設定シート'!$D$6+1)),"-")</f>
        <v>58.59778122</v>
      </c>
      <c r="AB112" s="36">
        <f>IFERROR(100*(Combin('パラメーター設定シート'!$D$5,'パラメーター設定シート'!$D$6+1)-IF('パラメーター設定シート'!$D$5-$C112&gt;='パラメーター設定シート'!$D$6+1,Combin('パラメーター設定シート'!$D$5-$C112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112-AB$109&gt;='パラメーター設定シート'!$D$6+1,Combin('パラメーター設定シート'!$D$5-$C112-AB$109,'パラメーター設定シート'!$D$6+1),0))/(Combin('パラメーター設定シート'!$D$5,'パラメーター設定シート'!$D$6+1)),"-")</f>
        <v>59.31372549</v>
      </c>
      <c r="AC112" s="3"/>
    </row>
    <row r="113" ht="19.5" customHeight="1">
      <c r="A113" s="25"/>
      <c r="B113" s="63"/>
      <c r="C113" s="64">
        <f t="shared" si="135"/>
        <v>4</v>
      </c>
      <c r="D113" s="34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113-D$109&gt;='パラメーター設定シート'!$D$6,Combin('パラメーター設定シート'!$D$5-$C113-D$109,'パラメーター設定シート'!$D$6),0))/(Combin('パラメーター設定シート'!$D$5,'パラメーター設定シート'!$D$6)),"-")</f>
        <v>10.60887513</v>
      </c>
      <c r="E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113-E$109&gt;='パラメーター設定シート'!$D$6,Combin('パラメーター設定シート'!$D$5-$C113-E$109,'パラメーター設定シート'!$D$6),0))/(Combin('パラメーター設定シート'!$D$5,'パラメーター設定シート'!$D$6)),"-")</f>
        <v>19.9380805</v>
      </c>
      <c r="F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113-F$109&gt;='パラメーター設定シート'!$D$6,Combin('パラメーター設定シート'!$D$5-$C113-F$109,'パラメーター設定シート'!$D$6),0))/(Combin('パラメーター設定シート'!$D$5,'パラメーター設定シート'!$D$6)),"-")</f>
        <v>28.07017544</v>
      </c>
      <c r="G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113-G$109&gt;='パラメーター設定シート'!$D$6,Combin('パラメーター設定シート'!$D$5-$C113-G$109,'パラメーター設定シート'!$D$6),0))/(Combin('パラメーター設定シート'!$D$5,'パラメーター設定シート'!$D$6)),"-")</f>
        <v>35.0877193</v>
      </c>
      <c r="H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113-H$109&gt;='パラメーター設定シート'!$D$6,Combin('パラメーター設定シート'!$D$5-$C113-H$109,'パラメーター設定シート'!$D$6),0))/(Combin('パラメーター設定シート'!$D$5,'パラメーター設定シート'!$D$6)),"-")</f>
        <v>41.07327141</v>
      </c>
      <c r="I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113-I$109&gt;='パラメーター設定シート'!$D$6,Combin('パラメーター設定シート'!$D$5-$C113-I$109,'パラメーター設定シート'!$D$6),0))/(Combin('パラメーター設定シート'!$D$5,'パラメーター設定シート'!$D$6)),"-")</f>
        <v>46.10939112</v>
      </c>
      <c r="J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113-J$109&gt;='パラメーター設定シート'!$D$6,Combin('パラメーター設定シート'!$D$5-$C113-J$109,'パラメーター設定シート'!$D$6),0))/(Combin('パラメーター設定シート'!$D$5,'パラメーター設定シート'!$D$6)),"-")</f>
        <v>50.27863777</v>
      </c>
      <c r="K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113-K$109&gt;='パラメーター設定シート'!$D$6,Combin('パラメーター設定シート'!$D$5-$C113-K$109,'パラメーター設定シート'!$D$6),0))/(Combin('パラメーター設定シート'!$D$5,'パラメーター設定シート'!$D$6)),"-")</f>
        <v>53.66357069</v>
      </c>
      <c r="L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113-L$109&gt;='パラメーター設定シート'!$D$6,Combin('パラメーター設定シート'!$D$5-$C113-L$109,'パラメーター設定シート'!$D$6),0))/(Combin('パラメーター設定シート'!$D$5,'パラメーター設定シート'!$D$6)),"-")</f>
        <v>56.34674923</v>
      </c>
      <c r="M113" s="35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113-M$109&gt;='パラメーター設定シート'!$D$6,Combin('パラメーター設定シート'!$D$5-$C113-M$109,'パラメーター設定シート'!$D$6),0))/(Combin('パラメーター設定シート'!$D$5,'パラメーター設定シート'!$D$6)),"-")</f>
        <v>58.41073271</v>
      </c>
      <c r="N113" s="36">
        <f>IFERROR(100*(Combin('パラメーター設定シート'!$D$5,'パラメーター設定シート'!$D$6)-IF('パラメーター設定シート'!$D$5-$C113&gt;='パラメーター設定シート'!$D$6,Combin('パラメーター設定シート'!$D$5-$C113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113-N$109&gt;='パラメーター設定シート'!$D$6,Combin('パラメーター設定シート'!$D$5-$C113-N$109,'パラメーター設定シート'!$D$6),0))/(Combin('パラメーター設定シート'!$D$5,'パラメーター設定シート'!$D$6)),"-")</f>
        <v>59.9380805</v>
      </c>
      <c r="O113" s="3"/>
      <c r="P113" s="32"/>
      <c r="Q113" s="33">
        <f t="shared" si="136"/>
        <v>4</v>
      </c>
      <c r="R113" s="34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113-R$109&gt;='パラメーター設定シート'!$D$6+1,Combin('パラメーター設定シート'!$D$5-$C113-R$109,'パラメーター設定シート'!$D$6+1),0))/(Combin('パラメーター設定シート'!$D$5,'パラメーター設定シート'!$D$6+1)),"-")</f>
        <v>16.19582043</v>
      </c>
      <c r="S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113-S$109&gt;='パラメーター設定シート'!$D$6+1,Combin('パラメーター設定シート'!$D$5-$C113-S$109,'パラメーター設定シート'!$D$6+1),0))/(Combin('パラメーター設定シート'!$D$5,'パラメーター設定シート'!$D$6+1)),"-")</f>
        <v>29.47626419</v>
      </c>
      <c r="T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113-T$109&gt;='パラメーター設定シート'!$D$6+1,Combin('パラメーター設定シート'!$D$5-$C113-T$109,'パラメーター設定シート'!$D$6+1),0))/(Combin('パラメーター設定シート'!$D$5,'パラメーター設定シート'!$D$6+1)),"-")</f>
        <v>40.21542828</v>
      </c>
      <c r="U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113-U$109&gt;='パラメーター設定シート'!$D$6+1,Combin('パラメーター設定シート'!$D$5-$C113-U$109,'パラメーター設定シート'!$D$6+1),0))/(Combin('パラメーター設定シート'!$D$5,'パラメーター設定シート'!$D$6+1)),"-")</f>
        <v>48.76160991</v>
      </c>
      <c r="V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113-V$109&gt;='パラメーター設定シート'!$D$6+1,Combin('パラメーター設定シート'!$D$5-$C113-V$109,'パラメーター設定シート'!$D$6+1),0))/(Combin('パラメーター設定シート'!$D$5,'パラメーター設定シート'!$D$6+1)),"-")</f>
        <v>55.4373065</v>
      </c>
      <c r="W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113-W$109&gt;='パラメーター設定シート'!$D$6+1,Combin('パラメーター設定シート'!$D$5-$C113-W$109,'パラメーター設定シート'!$D$6+1),0))/(Combin('パラメーター設定シート'!$D$5,'パラメーター設定シート'!$D$6+1)),"-")</f>
        <v>60.53921569</v>
      </c>
      <c r="X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113-X$109&gt;='パラメーター設定シート'!$D$6+1,Combin('パラメーター設定シート'!$D$5-$C113-X$109,'パラメーター設定シート'!$D$6+1),0))/(Combin('パラメーター設定シート'!$D$5,'パラメーター設定シート'!$D$6+1)),"-")</f>
        <v>64.33823529</v>
      </c>
      <c r="Y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113-Y$109&gt;='パラメーター設定シート'!$D$6+1,Combin('パラメーター設定シート'!$D$5-$C113-Y$109,'パラメーター設定シート'!$D$6+1),0))/(Combin('パラメーター設定シート'!$D$5,'パラメーター設定シート'!$D$6+1)),"-")</f>
        <v>67.07946336</v>
      </c>
      <c r="Z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113-Z$109&gt;='パラメーター設定シート'!$D$6+1,Combin('パラメーター設定シート'!$D$5-$C113-Z$109,'パラメーター設定シート'!$D$6+1),0))/(Combin('パラメーター設定シート'!$D$5,'パラメーター設定シート'!$D$6+1)),"-")</f>
        <v>68.98219814</v>
      </c>
      <c r="AA113" s="35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113-AA$109&gt;='パラメーター設定シート'!$D$6+1,Combin('パラメーター設定シート'!$D$5-$C113-AA$109,'パラメーター設定シート'!$D$6+1),0))/(Combin('パラメーター設定シート'!$D$5,'パラメーター設定シート'!$D$6+1)),"-")</f>
        <v>70.23993808</v>
      </c>
      <c r="AB113" s="36">
        <f>IFERROR(100*(Combin('パラメーター設定シート'!$D$5,'パラメーター設定シート'!$D$6+1)-IF('パラメーター設定シート'!$D$5-$C113&gt;='パラメーター設定シート'!$D$6+1,Combin('パラメーター設定シート'!$D$5-$C113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113-AB$109&gt;='パラメーター設定シート'!$D$6+1,Combin('パラメーター設定シート'!$D$5-$C113-AB$109,'パラメーター設定シート'!$D$6+1),0))/(Combin('パラメーター設定シート'!$D$5,'パラメーター設定シート'!$D$6+1)),"-")</f>
        <v>71.02038184</v>
      </c>
      <c r="AC113" s="3"/>
    </row>
    <row r="114" ht="19.5" customHeight="1">
      <c r="A114" s="25"/>
      <c r="B114" s="63"/>
      <c r="C114" s="64">
        <f t="shared" si="135"/>
        <v>5</v>
      </c>
      <c r="D114" s="34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114-D$109&gt;='パラメーター設定シート'!$D$6,Combin('パラメーター設定シート'!$D$5-$C114-D$109,'パラメーター設定シート'!$D$6),0))/(Combin('パラメーター設定シート'!$D$5,'パラメーター設定シート'!$D$6)),"-")</f>
        <v>12.4871001</v>
      </c>
      <c r="E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114-E$109&gt;='パラメーター設定シート'!$D$6,Combin('パラメーター設定シート'!$D$5-$C114-E$109,'パラメーター設定シート'!$D$6),0))/(Combin('パラメーター設定シート'!$D$5,'パラメーター設定シート'!$D$6)),"-")</f>
        <v>23.42621259</v>
      </c>
      <c r="F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114-F$109&gt;='パラメーター設定シート'!$D$6,Combin('パラメーター設定シート'!$D$5-$C114-F$109,'パラメーター設定シート'!$D$6),0))/(Combin('パラメーター設定シート'!$D$5,'パラメーター設定シート'!$D$6)),"-")</f>
        <v>32.92053664</v>
      </c>
      <c r="G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114-G$109&gt;='パラメーター設定シート'!$D$6,Combin('パラメーター設定シート'!$D$5-$C114-G$109,'パラメーター設定シート'!$D$6),0))/(Combin('パラメーター設定シート'!$D$5,'パラメーター設定シート'!$D$6)),"-")</f>
        <v>41.07327141</v>
      </c>
      <c r="H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114-H$109&gt;='パラメーター設定シート'!$D$6,Combin('パラメーター設定シート'!$D$5-$C114-H$109,'パラメーター設定シート'!$D$6),0))/(Combin('パラメーター設定シート'!$D$5,'パラメーター設定シート'!$D$6)),"-")</f>
        <v>47.9876161</v>
      </c>
      <c r="I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114-I$109&gt;='パラメーター設定シート'!$D$6,Combin('パラメーター設定シート'!$D$5-$C114-I$109,'パラメーター設定シート'!$D$6),0))/(Combin('パラメーター設定シート'!$D$5,'パラメーター設定シート'!$D$6)),"-")</f>
        <v>53.76676987</v>
      </c>
      <c r="J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114-J$109&gt;='パラメーター設定シート'!$D$6,Combin('パラメーター設定シート'!$D$5-$C114-J$109,'パラメーター設定シート'!$D$6),0))/(Combin('パラメーター設定シート'!$D$5,'パラメーター設定シート'!$D$6)),"-")</f>
        <v>58.51393189</v>
      </c>
      <c r="K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114-K$109&gt;='パラメーター設定シート'!$D$6,Combin('パラメーター設定シート'!$D$5-$C114-K$109,'パラメーター設定シート'!$D$6),0))/(Combin('パラメーター設定シート'!$D$5,'パラメーター設定シート'!$D$6)),"-")</f>
        <v>62.33230134</v>
      </c>
      <c r="L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114-L$109&gt;='パラメーター設定シート'!$D$6,Combin('パラメーター設定シート'!$D$5-$C114-L$109,'パラメーター設定シート'!$D$6),0))/(Combin('パラメーター設定シート'!$D$5,'パラメーター設定シート'!$D$6)),"-")</f>
        <v>65.3250774</v>
      </c>
      <c r="M114" s="35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114-M$109&gt;='パラメーター設定シート'!$D$6,Combin('パラメーター設定シート'!$D$5-$C114-M$109,'パラメーター設定シート'!$D$6),0))/(Combin('パラメーター設定シート'!$D$5,'パラメーター設定シート'!$D$6)),"-")</f>
        <v>67.59545924</v>
      </c>
      <c r="N114" s="36">
        <f>IFERROR(100*(Combin('パラメーター設定シート'!$D$5,'パラメーター設定シート'!$D$6)-IF('パラメーター設定シート'!$D$5-$C114&gt;='パラメーター設定シート'!$D$6,Combin('パラメーター設定シート'!$D$5-$C114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114-N$109&gt;='パラメーター設定シート'!$D$6,Combin('パラメーター設定シート'!$D$5-$C114-N$109,'パラメーター設定シート'!$D$6),0))/(Combin('パラメーター設定シート'!$D$5,'パラメーター設定シート'!$D$6)),"-")</f>
        <v>69.24664603</v>
      </c>
      <c r="O114" s="3"/>
      <c r="P114" s="32"/>
      <c r="Q114" s="33">
        <f t="shared" si="136"/>
        <v>5</v>
      </c>
      <c r="R114" s="34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114-R$109&gt;='パラメーター設定シート'!$D$6+1,Combin('パラメーター設定シート'!$D$5-$C114-R$109,'パラメーター設定シート'!$D$6+1),0))/(Combin('パラメーター設定シート'!$D$5,'パラメーター設定シート'!$D$6+1)),"-")</f>
        <v>18.54360165</v>
      </c>
      <c r="S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114-S$109&gt;='パラメーター設定シート'!$D$6+1,Combin('パラメーター設定シート'!$D$5-$C114-S$109,'パラメーター設定シート'!$D$6+1),0))/(Combin('パラメーター設定シート'!$D$5,'パラメーター設定シート'!$D$6+1)),"-")</f>
        <v>33.66873065</v>
      </c>
      <c r="T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114-T$109&gt;='パラメーター設定シート'!$D$6+1,Combin('パラメーター設定シート'!$D$5-$C114-T$109,'パラメーター設定シート'!$D$6+1),0))/(Combin('パラメーター設定シート'!$D$5,'パラメーター設定シート'!$D$6+1)),"-")</f>
        <v>45.82688338</v>
      </c>
      <c r="U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114-U$109&gt;='パラメーター設定シート'!$D$6+1,Combin('パラメーター設定シート'!$D$5-$C114-U$109,'パラメーター設定シート'!$D$6+1),0))/(Combin('パラメーター設定シート'!$D$5,'パラメーター設定シート'!$D$6+1)),"-")</f>
        <v>55.4373065</v>
      </c>
      <c r="V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114-V$109&gt;='パラメーター設定シート'!$D$6+1,Combin('パラメーター設定シート'!$D$5-$C114-V$109,'パラメーター設定シート'!$D$6+1),0))/(Combin('パラメーター設定シート'!$D$5,'パラメーター設定シート'!$D$6+1)),"-")</f>
        <v>62.8869969</v>
      </c>
      <c r="W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114-W$109&gt;='パラメーター設定シート'!$D$6+1,Combin('パラメーター設定シート'!$D$5-$C114-W$109,'パラメーター設定シート'!$D$6+1),0))/(Combin('パラメーター設定シート'!$D$5,'パラメーター設定シート'!$D$6+1)),"-")</f>
        <v>68.53070175</v>
      </c>
      <c r="X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114-X$109&gt;='パラメーター設定シート'!$D$6+1,Combin('パラメーター設定シート'!$D$5-$C114-X$109,'パラメーター設定シート'!$D$6+1),0))/(Combin('パラメーター設定シート'!$D$5,'パラメーター設定シート'!$D$6+1)),"-")</f>
        <v>72.69091847</v>
      </c>
      <c r="Y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114-Y$109&gt;='パラメーター設定シート'!$D$6+1,Combin('パラメーター設定シート'!$D$5-$C114-Y$109,'パラメーター設定シート'!$D$6+1),0))/(Combin('パラメーター設定シート'!$D$5,'パラメーター設定シート'!$D$6+1)),"-")</f>
        <v>75.65789474</v>
      </c>
      <c r="Z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114-Z$109&gt;='パラメーター設定シート'!$D$6+1,Combin('パラメーター設定シート'!$D$5-$C114-Z$109,'パラメーター設定シート'!$D$6+1),0))/(Combin('パラメーター設定シート'!$D$5,'パラメーター設定シート'!$D$6+1)),"-")</f>
        <v>77.68962848</v>
      </c>
      <c r="AA114" s="35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114-AA$109&gt;='パラメーター設定シート'!$D$6+1,Combin('パラメーター設定シート'!$D$5-$C114-AA$109,'パラメーター設定シート'!$D$6+1),0))/(Combin('パラメーター設定シート'!$D$5,'パラメーター設定シート'!$D$6+1)),"-")</f>
        <v>79.01186791</v>
      </c>
      <c r="AB114" s="36">
        <f>IFERROR(100*(Combin('パラメーター設定シート'!$D$5,'パラメーター設定シート'!$D$6+1)-IF('パラメーター設定シート'!$D$5-$C114&gt;='パラメーター設定シート'!$D$6+1,Combin('パラメーター設定シート'!$D$5-$C114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114-AB$109&gt;='パラメーター設定シート'!$D$6+1,Combin('パラメーター設定シート'!$D$5-$C114-AB$109,'パラメーター設定シート'!$D$6+1),0))/(Combin('パラメーター設定シート'!$D$5,'パラメーター設定シート'!$D$6+1)),"-")</f>
        <v>79.81811146</v>
      </c>
      <c r="AC114" s="3"/>
    </row>
    <row r="115" ht="19.5" customHeight="1">
      <c r="A115" s="25"/>
      <c r="B115" s="63"/>
      <c r="C115" s="64">
        <f t="shared" si="135"/>
        <v>6</v>
      </c>
      <c r="D115" s="34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115-D$109&gt;='パラメーター設定シート'!$D$6,Combin('パラメーター設定シート'!$D$5-$C115-D$109,'パラメーター設定シート'!$D$6),0))/(Combin('パラメーター設定シート'!$D$5,'パラメーター設定シート'!$D$6)),"-")</f>
        <v>14.09700722</v>
      </c>
      <c r="E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115-E$109&gt;='パラメーター設定シート'!$D$6,Combin('パラメーター設定シート'!$D$5-$C115-E$109,'パラメーター設定シート'!$D$6),0))/(Combin('パラメーター設定シート'!$D$5,'パラメーター設定シート'!$D$6)),"-")</f>
        <v>26.39834881</v>
      </c>
      <c r="F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115-F$109&gt;='パラメーター設定シート'!$D$6,Combin('パラメーター設定シート'!$D$5-$C115-F$109,'パラメーター設定シート'!$D$6),0))/(Combin('パラメーター設定シート'!$D$5,'パラメーター設定シート'!$D$6)),"-")</f>
        <v>37.02786378</v>
      </c>
      <c r="G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115-G$109&gt;='パラメーター設定シート'!$D$6,Combin('パラメーター設定シート'!$D$5-$C115-G$109,'パラメーター設定シート'!$D$6),0))/(Combin('パラメーター設定シート'!$D$5,'パラメーター設定シート'!$D$6)),"-")</f>
        <v>46.10939112</v>
      </c>
      <c r="H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115-H$109&gt;='パラメーター設定シート'!$D$6,Combin('パラメーター設定シート'!$D$5-$C115-H$109,'パラメーター設定シート'!$D$6),0))/(Combin('パラメーター設定シート'!$D$5,'パラメーター設定シート'!$D$6)),"-")</f>
        <v>53.76676987</v>
      </c>
      <c r="I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115-I$109&gt;='パラメーター設定シート'!$D$6,Combin('パラメーター設定シート'!$D$5-$C115-I$109,'パラメーター設定シート'!$D$6),0))/(Combin('パラメーター設定シート'!$D$5,'パラメーター設定シート'!$D$6)),"-")</f>
        <v>60.12383901</v>
      </c>
      <c r="J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115-J$109&gt;='パラメーター設定シート'!$D$6,Combin('パラメーター設定シート'!$D$5-$C115-J$109,'パラメーター設定シート'!$D$6),0))/(Combin('パラメーター設定シート'!$D$5,'パラメーター設定シート'!$D$6)),"-")</f>
        <v>65.30443756</v>
      </c>
      <c r="K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115-K$109&gt;='パラメーター設定シート'!$D$6,Combin('パラメーター設定シート'!$D$5-$C115-K$109,'パラメーター設定シート'!$D$6),0))/(Combin('パラメーター設定シート'!$D$5,'パラメーター設定シート'!$D$6)),"-")</f>
        <v>69.43240454</v>
      </c>
      <c r="L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115-L$109&gt;='パラメーター設定シート'!$D$6,Combin('パラメーター設定シート'!$D$5-$C115-L$109,'パラメーター設定シート'!$D$6),0))/(Combin('パラメーター設定シート'!$D$5,'パラメーター設定シート'!$D$6)),"-")</f>
        <v>72.63157895</v>
      </c>
      <c r="M115" s="35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115-M$109&gt;='パラメーター設定シート'!$D$6,Combin('パラメーター設定シート'!$D$5-$C115-M$109,'パラメーター設定シート'!$D$6),0))/(Combin('パラメーター設定シート'!$D$5,'パラメーター設定シート'!$D$6)),"-")</f>
        <v>75.02579979</v>
      </c>
      <c r="N115" s="36">
        <f>IFERROR(100*(Combin('パラメーター設定シート'!$D$5,'パラメーター設定シート'!$D$6)-IF('パラメーター設定シート'!$D$5-$C115&gt;='パラメーター設定シート'!$D$6,Combin('パラメーター設定シート'!$D$5-$C115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115-N$109&gt;='パラメーター設定シート'!$D$6,Combin('パラメーター設定シート'!$D$5-$C115-N$109,'パラメーター設定シート'!$D$6),0))/(Combin('パラメーター設定シート'!$D$5,'パラメーター設定シート'!$D$6)),"-")</f>
        <v>76.73890609</v>
      </c>
      <c r="O115" s="3"/>
      <c r="P115" s="32"/>
      <c r="Q115" s="33">
        <f t="shared" si="136"/>
        <v>6</v>
      </c>
      <c r="R115" s="34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115-R$109&gt;='パラメーター設定シート'!$D$6+1,Combin('パラメーター設定シート'!$D$5-$C115-R$109,'パラメーター設定シート'!$D$6+1),0))/(Combin('パラメーター設定シート'!$D$5,'パラメーター設定シート'!$D$6+1)),"-")</f>
        <v>20.38828689</v>
      </c>
      <c r="S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115-S$109&gt;='パラメーター設定シート'!$D$6+1,Combin('パラメーター設定シート'!$D$5-$C115-S$109,'パラメーター設定シート'!$D$6+1),0))/(Combin('パラメーター設定シート'!$D$5,'パラメーター設定シート'!$D$6+1)),"-")</f>
        <v>36.93240454</v>
      </c>
      <c r="T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115-T$109&gt;='パラメーター設定シート'!$D$6+1,Combin('パラメーター設定シート'!$D$5-$C115-T$109,'パラメーター設定シート'!$D$6+1),0))/(Combin('パラメーター設定シート'!$D$5,'パラメーター設定シート'!$D$6+1)),"-")</f>
        <v>50.15479876</v>
      </c>
      <c r="U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115-U$109&gt;='パラメーター設定シート'!$D$6+1,Combin('パラメーター設定シート'!$D$5-$C115-U$109,'パラメーター設定シート'!$D$6+1),0))/(Combin('パラメーター設定シート'!$D$5,'パラメーター設定シート'!$D$6+1)),"-")</f>
        <v>60.53921569</v>
      </c>
      <c r="V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115-V$109&gt;='パラメーター設定シート'!$D$6+1,Combin('パラメーター設定シート'!$D$5-$C115-V$109,'パラメーター設定シート'!$D$6+1),0))/(Combin('パラメーター設定シート'!$D$5,'パラメーター設定シート'!$D$6+1)),"-")</f>
        <v>68.53070175</v>
      </c>
      <c r="W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115-W$109&gt;='パラメーター設定シート'!$D$6+1,Combin('パラメーター設定シート'!$D$5-$C115-W$109,'パラメーター設定シート'!$D$6+1),0))/(Combin('パラメーター設定シート'!$D$5,'パラメーター設定シート'!$D$6+1)),"-")</f>
        <v>74.53560372</v>
      </c>
      <c r="X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115-X$109&gt;='パラメーター設定シート'!$D$6+1,Combin('パラメーター設定シート'!$D$5-$C115-X$109,'パラメーター設定シート'!$D$6+1),0))/(Combin('パラメーター設定シート'!$D$5,'パラメーター設定シート'!$D$6+1)),"-")</f>
        <v>78.92156863</v>
      </c>
      <c r="Y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115-Y$109&gt;='パラメーター設定シート'!$D$6+1,Combin('パラメーター設定シート'!$D$5-$C115-Y$109,'パラメーター設定シート'!$D$6+1),0))/(Combin('パラメーター設定シート'!$D$5,'パラメーター設定シート'!$D$6+1)),"-")</f>
        <v>82.01754386</v>
      </c>
      <c r="Z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115-Z$109&gt;='パラメーター設定シート'!$D$6+1,Combin('パラメーター設定シート'!$D$5-$C115-Z$109,'パラメーター設定シート'!$D$6+1),0))/(Combin('パラメーター設定シート'!$D$5,'パラメーター設定シート'!$D$6+1)),"-")</f>
        <v>84.11377709</v>
      </c>
      <c r="AA115" s="35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115-AA$109&gt;='パラメーター設定シート'!$D$6+1,Combin('パラメーター設定シート'!$D$5-$C115-AA$109,'パラメーター設定シート'!$D$6+1),0))/(Combin('パラメーター設定シート'!$D$5,'パラメーター設定シート'!$D$6+1)),"-")</f>
        <v>85.46181631</v>
      </c>
      <c r="AB115" s="36">
        <f>IFERROR(100*(Combin('パラメーター設定シート'!$D$5,'パラメーター設定シート'!$D$6+1)-IF('パラメーター設定シート'!$D$5-$C115&gt;='パラメーター設定シート'!$D$6+1,Combin('パラメーター設定シート'!$D$5-$C115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115-AB$109&gt;='パラメーター設定シート'!$D$6+1,Combin('パラメーター設定シート'!$D$5-$C115-AB$109,'パラメーター設定シート'!$D$6+1),0))/(Combin('パラメーター設定シート'!$D$5,'パラメーター設定シート'!$D$6+1)),"-")</f>
        <v>86.2745098</v>
      </c>
      <c r="AC115" s="3"/>
    </row>
    <row r="116" ht="19.5" customHeight="1">
      <c r="A116" s="25"/>
      <c r="B116" s="63"/>
      <c r="C116" s="64">
        <f t="shared" si="135"/>
        <v>7</v>
      </c>
      <c r="D116" s="34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116-D$109&gt;='パラメーター設定シート'!$D$6,Combin('パラメーター設定シート'!$D$5-$C116-D$109,'パラメーター設定シート'!$D$6),0))/(Combin('パラメーター設定シート'!$D$5,'パラメーター設定シート'!$D$6)),"-")</f>
        <v>15.45923633</v>
      </c>
      <c r="E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116-E$109&gt;='パラメーター設定シート'!$D$6,Combin('パラメーター設定シート'!$D$5-$C116-E$109,'パラメーター設定シート'!$D$6),0))/(Combin('パラメーター設定シート'!$D$5,'パラメーター設定シート'!$D$6)),"-")</f>
        <v>28.89576883</v>
      </c>
      <c r="F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116-F$109&gt;='パラメーター設定シート'!$D$6,Combin('パラメーター設定シート'!$D$5-$C116-F$109,'パラメーター設定シート'!$D$6),0))/(Combin('パラメーター設定シート'!$D$5,'パラメーター設定シート'!$D$6)),"-")</f>
        <v>40.45407637</v>
      </c>
      <c r="G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116-G$109&gt;='パラメーター設定シート'!$D$6,Combin('パラメーター設定シート'!$D$5-$C116-G$109,'パラメーター設定シート'!$D$6),0))/(Combin('パラメーター設定シート'!$D$5,'パラメーター設定シート'!$D$6)),"-")</f>
        <v>50.27863777</v>
      </c>
      <c r="H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116-H$109&gt;='パラメーター設定シート'!$D$6,Combin('パラメーター設定シート'!$D$5-$C116-H$109,'パラメーター設定シート'!$D$6),0))/(Combin('パラメーター設定シート'!$D$5,'パラメーター設定シート'!$D$6)),"-")</f>
        <v>58.51393189</v>
      </c>
      <c r="I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116-I$109&gt;='パラメーター設定シート'!$D$6,Combin('パラメーター設定シート'!$D$5-$C116-I$109,'パラメーター設定シート'!$D$6),0))/(Combin('パラメーター設定シート'!$D$5,'パラメーター設定シート'!$D$6)),"-")</f>
        <v>65.30443756</v>
      </c>
      <c r="J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116-J$109&gt;='パラメーター設定シート'!$D$6,Combin('パラメーター設定シート'!$D$5-$C116-J$109,'パラメーター設定シート'!$D$6),0))/(Combin('パラメーター設定シート'!$D$5,'パラメーター設定シート'!$D$6)),"-")</f>
        <v>70.79463364</v>
      </c>
      <c r="K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116-K$109&gt;='パラメーター設定シート'!$D$6,Combin('パラメーター設定シート'!$D$5-$C116-K$109,'パラメーター設定シート'!$D$6),0))/(Combin('パラメーター設定シート'!$D$5,'パラメーター設定シート'!$D$6)),"-")</f>
        <v>75.12899897</v>
      </c>
      <c r="L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116-L$109&gt;='パラメーター設定シート'!$D$6,Combin('パラメーター設定シート'!$D$5-$C116-L$109,'パラメーター設定シート'!$D$6),0))/(Combin('パラメーター設定シート'!$D$5,'パラメーター設定シート'!$D$6)),"-")</f>
        <v>78.45201238</v>
      </c>
      <c r="M116" s="35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116-M$109&gt;='パラメーター設定シート'!$D$6,Combin('パラメーター設定シート'!$D$5-$C116-M$109,'パラメーター設定シート'!$D$6),0))/(Combin('パラメーター設定シート'!$D$5,'パラメーター設定シート'!$D$6)),"-")</f>
        <v>80.90815273</v>
      </c>
      <c r="N116" s="36">
        <f>IFERROR(100*(Combin('パラメーター設定シート'!$D$5,'パラメーター設定シート'!$D$6)-IF('パラメーター設定シート'!$D$5-$C116&gt;='パラメーター設定シート'!$D$6,Combin('パラメーター設定シート'!$D$5-$C116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116-N$109&gt;='パラメーター設定シート'!$D$6,Combin('パラメーター設定シート'!$D$5-$C116-N$109,'パラメーター設定シート'!$D$6),0))/(Combin('パラメーター設定シート'!$D$5,'パラメーター設定シート'!$D$6)),"-")</f>
        <v>82.64189886</v>
      </c>
      <c r="O116" s="3"/>
      <c r="P116" s="32"/>
      <c r="Q116" s="33">
        <f t="shared" si="136"/>
        <v>7</v>
      </c>
      <c r="R116" s="34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116-R$109&gt;='パラメーター設定シート'!$D$6+1,Combin('パラメーター設定シート'!$D$5-$C116-R$109,'パラメーター設定シート'!$D$6+1),0))/(Combin('パラメーター設定シート'!$D$5,'パラメーター設定シート'!$D$6+1)),"-")</f>
        <v>21.80727554</v>
      </c>
      <c r="S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116-S$109&gt;='パラメーター設定シート'!$D$6+1,Combin('パラメーター設定シート'!$D$5-$C116-S$109,'パラメーター設定シート'!$D$6+1),0))/(Combin('パラメーター設定シート'!$D$5,'パラメーター設定シート'!$D$6+1)),"-")</f>
        <v>39.41563467</v>
      </c>
      <c r="T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116-T$109&gt;='パラメーター設定シート'!$D$6+1,Combin('パラメーター設定シート'!$D$5-$C116-T$109,'パラメーター設定シート'!$D$6+1),0))/(Combin('パラメーター設定シート'!$D$5,'パラメーター設定シート'!$D$6+1)),"-")</f>
        <v>53.4120227</v>
      </c>
      <c r="U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116-U$109&gt;='パラメーター設定シート'!$D$6+1,Combin('パラメーター設定シート'!$D$5-$C116-U$109,'パラメーター設定シート'!$D$6+1),0))/(Combin('パラメーター設定シート'!$D$5,'パラメーター設定シート'!$D$6+1)),"-")</f>
        <v>64.33823529</v>
      </c>
      <c r="V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116-V$109&gt;='パラメーター設定シート'!$D$6+1,Combin('パラメーター設定シート'!$D$5-$C116-V$109,'パラメーター設定シート'!$D$6+1),0))/(Combin('パラメーター設定シート'!$D$5,'パラメーター設定シート'!$D$6+1)),"-")</f>
        <v>72.69091847</v>
      </c>
      <c r="W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116-W$109&gt;='パラメーター設定シート'!$D$6+1,Combin('パラメーター設定シート'!$D$5-$C116-W$109,'パラメーター設定シート'!$D$6+1),0))/(Combin('パラメーター設定シート'!$D$5,'パラメーター設定シート'!$D$6+1)),"-")</f>
        <v>78.92156863</v>
      </c>
      <c r="X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116-X$109&gt;='パラメーター設定シート'!$D$6+1,Combin('パラメーター設定シート'!$D$5-$C116-X$109,'パラメーター設定シート'!$D$6+1),0))/(Combin('パラメーター設定シート'!$D$5,'パラメーター設定シート'!$D$6+1)),"-")</f>
        <v>83.43653251</v>
      </c>
      <c r="Y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116-Y$109&gt;='パラメーター設定シート'!$D$6+1,Combin('パラメーター設定シート'!$D$5-$C116-Y$109,'パラメーター設定シート'!$D$6+1),0))/(Combin('パラメーター設定シート'!$D$5,'パラメーター設定シート'!$D$6+1)),"-")</f>
        <v>86.59700722</v>
      </c>
      <c r="Z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116-Z$109&gt;='パラメーター設定シート'!$D$6+1,Combin('パラメーター設定シート'!$D$5-$C116-Z$109,'パラメーター設定シート'!$D$6+1),0))/(Combin('パラメーター設定シート'!$D$5,'パラメーター設定シート'!$D$6+1)),"-")</f>
        <v>88.71904025</v>
      </c>
      <c r="AA116" s="35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116-AA$109&gt;='パラメーター設定シート'!$D$6+1,Combin('パラメーター設定シート'!$D$5-$C116-AA$109,'パラメーター設定シート'!$D$6+1),0))/(Combin('パラメーター設定シート'!$D$5,'パラメーター設定シート'!$D$6+1)),"-")</f>
        <v>90.07352941</v>
      </c>
      <c r="AB116" s="36">
        <f>IFERROR(100*(Combin('パラメーター設定シート'!$D$5,'パラメーター設定シート'!$D$6+1)-IF('パラメーター設定シート'!$D$5-$C116&gt;='パラメーター設定シート'!$D$6+1,Combin('パラメーター設定シート'!$D$5-$C116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116-AB$109&gt;='パラメーター設定シート'!$D$6+1,Combin('パラメーター設定シート'!$D$5-$C116-AB$109,'パラメーター設定シート'!$D$6+1),0))/(Combin('パラメーター設定シート'!$D$5,'パラメーター設定シート'!$D$6+1)),"-")</f>
        <v>90.88622291</v>
      </c>
      <c r="AC116" s="3"/>
    </row>
    <row r="117" ht="19.5" customHeight="1">
      <c r="A117" s="25"/>
      <c r="B117" s="63"/>
      <c r="C117" s="64">
        <f t="shared" si="135"/>
        <v>8</v>
      </c>
      <c r="D117" s="34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117-D$109&gt;='パラメーター設定シート'!$D$6,Combin('パラメーター設定シート'!$D$5-$C117-D$109,'パラメーター設定シート'!$D$6),0))/(Combin('パラメーター設定シート'!$D$5,'パラメーター設定シート'!$D$6)),"-")</f>
        <v>16.59442724</v>
      </c>
      <c r="E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117-E$109&gt;='パラメーター設定シート'!$D$6,Combin('パラメーター設定シート'!$D$5-$C117-E$109,'パラメーター設定シート'!$D$6),0))/(Combin('パラメーター設定シート'!$D$5,'パラメーター設定シート'!$D$6)),"-")</f>
        <v>30.95975232</v>
      </c>
      <c r="F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117-F$109&gt;='パラメーター設定シート'!$D$6,Combin('パラメーター設定シート'!$D$5-$C117-F$109,'パラメーター設定シート'!$D$6),0))/(Combin('パラメーター設定シート'!$D$5,'パラメーター設定シート'!$D$6)),"-")</f>
        <v>43.26109391</v>
      </c>
      <c r="G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117-G$109&gt;='パラメーター設定シート'!$D$6,Combin('パラメーター設定シート'!$D$5-$C117-G$109,'パラメーター設定シート'!$D$6),0))/(Combin('パラメーター設定シート'!$D$5,'パラメーター設定シート'!$D$6)),"-")</f>
        <v>53.66357069</v>
      </c>
      <c r="H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117-H$109&gt;='パラメーター設定シート'!$D$6,Combin('パラメーター設定シート'!$D$5-$C117-H$109,'パラメーター設定シート'!$D$6),0))/(Combin('パラメーター設定シート'!$D$5,'パラメーター設定シート'!$D$6)),"-")</f>
        <v>62.33230134</v>
      </c>
      <c r="I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117-I$109&gt;='パラメーター設定シート'!$D$6,Combin('パラメーター設定シート'!$D$5-$C117-I$109,'パラメーター設定シート'!$D$6),0))/(Combin('パラメーター設定シート'!$D$5,'パラメーター設定シート'!$D$6)),"-")</f>
        <v>69.43240454</v>
      </c>
      <c r="J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117-J$109&gt;='パラメーター設定シート'!$D$6,Combin('パラメーター設定シート'!$D$5-$C117-J$109,'パラメーター設定シート'!$D$6),0))/(Combin('パラメーター設定シート'!$D$5,'パラメーター設定シート'!$D$6)),"-")</f>
        <v>75.12899897</v>
      </c>
      <c r="K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117-K$109&gt;='パラメーター設定シート'!$D$6,Combin('パラメーター設定シート'!$D$5-$C117-K$109,'パラメーター設定シート'!$D$6),0))/(Combin('パラメーター設定シート'!$D$5,'パラメーター設定シート'!$D$6)),"-")</f>
        <v>79.5872033</v>
      </c>
      <c r="L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117-L$109&gt;='パラメーター設定シート'!$D$6,Combin('パラメーター設定シート'!$D$5-$C117-L$109,'パラメーター設定シート'!$D$6),0))/(Combin('パラメーター設定シート'!$D$5,'パラメーター設定シート'!$D$6)),"-")</f>
        <v>82.97213622</v>
      </c>
      <c r="M117" s="35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117-M$109&gt;='パラメーター設定シート'!$D$6,Combin('パラメーター設定シート'!$D$5-$C117-M$109,'パラメーター設定シート'!$D$6),0))/(Combin('パラメーター設定シート'!$D$5,'パラメーター設定シート'!$D$6)),"-")</f>
        <v>85.44891641</v>
      </c>
      <c r="N117" s="36">
        <f>IFERROR(100*(Combin('パラメーター設定シート'!$D$5,'パラメーター設定シート'!$D$6)-IF('パラメーター設定シート'!$D$5-$C117&gt;='パラメーター設定シート'!$D$6,Combin('パラメーター設定シート'!$D$5-$C117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117-N$109&gt;='パラメーター設定シート'!$D$6,Combin('パラメーター設定シート'!$D$5-$C117-N$109,'パラメーター設定シート'!$D$6),0))/(Combin('パラメーター設定シート'!$D$5,'パラメーター設定シート'!$D$6)),"-")</f>
        <v>87.18266254</v>
      </c>
      <c r="O117" s="3"/>
      <c r="P117" s="32"/>
      <c r="Q117" s="33">
        <f t="shared" si="136"/>
        <v>8</v>
      </c>
      <c r="R117" s="34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117-R$109&gt;='パラメーター設定シート'!$D$6+1,Combin('パラメーター設定シート'!$D$5-$C117-R$109,'パラメーター設定シート'!$D$6+1),0))/(Combin('パラメーター設定シート'!$D$5,'パラメーター設定シート'!$D$6+1)),"-")</f>
        <v>22.87151703</v>
      </c>
      <c r="S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117-S$109&gt;='パラメーター設定シート'!$D$6+1,Combin('パラメーター設定シート'!$D$5-$C117-S$109,'パラメーター設定シート'!$D$6+1),0))/(Combin('パラメーター設定シート'!$D$5,'パラメーター設定シート'!$D$6+1)),"-")</f>
        <v>41.25386997</v>
      </c>
      <c r="T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117-T$109&gt;='パラメーター設定シート'!$D$6+1,Combin('パラメーター設定シート'!$D$5-$C117-T$109,'パラメーター設定シート'!$D$6+1),0))/(Combin('パラメーター設定シート'!$D$5,'パラメーター設定シート'!$D$6+1)),"-")</f>
        <v>55.79205366</v>
      </c>
      <c r="U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117-U$109&gt;='パラメーター設定シート'!$D$6+1,Combin('パラメーター設定シート'!$D$5-$C117-U$109,'パラメーター設定シート'!$D$6+1),0))/(Combin('パラメーター設定シート'!$D$5,'パラメーター設定シート'!$D$6+1)),"-")</f>
        <v>67.07946336</v>
      </c>
      <c r="V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117-V$109&gt;='パラメーター設定シート'!$D$6+1,Combin('パラメーター設定シート'!$D$5-$C117-V$109,'パラメーター設定シート'!$D$6+1),0))/(Combin('パラメーター設定シート'!$D$5,'パラメーター設定シート'!$D$6+1)),"-")</f>
        <v>75.65789474</v>
      </c>
      <c r="W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117-W$109&gt;='パラメーター設定シート'!$D$6+1,Combin('パラメーター設定シート'!$D$5-$C117-W$109,'パラメーター設定シート'!$D$6+1),0))/(Combin('パラメーター設定シート'!$D$5,'パラメーター設定シート'!$D$6+1)),"-")</f>
        <v>82.01754386</v>
      </c>
      <c r="X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117-X$109&gt;='パラメーター設定シート'!$D$6+1,Combin('パラメーター設定シート'!$D$5-$C117-X$109,'パラメーター設定シート'!$D$6+1),0))/(Combin('パラメーター設定シート'!$D$5,'パラメーター設定シート'!$D$6+1)),"-")</f>
        <v>86.59700722</v>
      </c>
      <c r="Y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117-Y$109&gt;='パラメーター設定シート'!$D$6+1,Combin('パラメーター設定シート'!$D$5-$C117-Y$109,'パラメーター設定シート'!$D$6+1),0))/(Combin('パラメーター設定シート'!$D$5,'パラメーター設定シート'!$D$6+1)),"-")</f>
        <v>89.78328173</v>
      </c>
      <c r="Z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117-Z$109&gt;='パラメーター設定シート'!$D$6+1,Combin('パラメーター設定シート'!$D$5-$C117-Z$109,'パラメーター設定シート'!$D$6+1),0))/(Combin('パラメーター設定シート'!$D$5,'パラメーター設定シート'!$D$6+1)),"-")</f>
        <v>91.91176471</v>
      </c>
      <c r="AA117" s="35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117-AA$109&gt;='パラメーター設定シート'!$D$6+1,Combin('パラメーター設定シート'!$D$5-$C117-AA$109,'パラメーター設定シート'!$D$6+1),0))/(Combin('パラメーター設定シート'!$D$5,'パラメーター設定シート'!$D$6+1)),"-")</f>
        <v>93.26625387</v>
      </c>
      <c r="AB117" s="36">
        <f>IFERROR(100*(Combin('パラメーター設定シート'!$D$5,'パラメーター設定シート'!$D$6+1)-IF('パラメーター設定シート'!$D$5-$C117&gt;='パラメーター設定シート'!$D$6+1,Combin('パラメーター設定シート'!$D$5-$C117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117-AB$109&gt;='パラメーター設定シート'!$D$6+1,Combin('パラメーター設定シート'!$D$5-$C117-AB$109,'パラメーター設定シート'!$D$6+1),0))/(Combin('パラメーター設定シート'!$D$5,'パラメーター設定シート'!$D$6+1)),"-")</f>
        <v>94.07894737</v>
      </c>
      <c r="AC117" s="3"/>
    </row>
    <row r="118" ht="19.5" customHeight="1">
      <c r="A118" s="25"/>
      <c r="B118" s="63"/>
      <c r="C118" s="64">
        <f t="shared" si="135"/>
        <v>9</v>
      </c>
      <c r="D118" s="34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118-D$109&gt;='パラメーター設定シート'!$D$6,Combin('パラメーター設定シート'!$D$5-$C118-D$109,'パラメーター設定シート'!$D$6),0))/(Combin('パラメーター設定シート'!$D$5,'パラメーター設定シート'!$D$6)),"-")</f>
        <v>17.52321981</v>
      </c>
      <c r="E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118-E$109&gt;='パラメーター設定シート'!$D$6,Combin('パラメーター設定シート'!$D$5-$C118-E$109,'パラメーター設定シート'!$D$6),0))/(Combin('パラメーター設定シート'!$D$5,'パラメーター設定シート'!$D$6)),"-")</f>
        <v>32.63157895</v>
      </c>
      <c r="F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118-F$109&gt;='パラメーター設定シート'!$D$6,Combin('パラメーター設定シート'!$D$5-$C118-F$109,'パラメーター設定シート'!$D$6),0))/(Combin('パラメーター設定シート'!$D$5,'パラメーター設定シート'!$D$6)),"-")</f>
        <v>45.51083591</v>
      </c>
      <c r="G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118-G$109&gt;='パラメーター設定シート'!$D$6,Combin('パラメーター設定シート'!$D$5-$C118-G$109,'パラメーター設定シート'!$D$6),0))/(Combin('パラメーター設定シート'!$D$5,'パラメーター設定シート'!$D$6)),"-")</f>
        <v>56.34674923</v>
      </c>
      <c r="H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118-H$109&gt;='パラメーター設定シート'!$D$6,Combin('パラメーター設定シート'!$D$5-$C118-H$109,'パラメーター設定シート'!$D$6),0))/(Combin('パラメーター設定シート'!$D$5,'パラメーター設定シート'!$D$6)),"-")</f>
        <v>65.3250774</v>
      </c>
      <c r="I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118-I$109&gt;='パラメーター設定シート'!$D$6,Combin('パラメーター設定シート'!$D$5-$C118-I$109,'パラメーター設定シート'!$D$6),0))/(Combin('パラメーター設定シート'!$D$5,'パラメーター設定シート'!$D$6)),"-")</f>
        <v>72.63157895</v>
      </c>
      <c r="J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118-J$109&gt;='パラメーター設定シート'!$D$6,Combin('パラメーター設定シート'!$D$5-$C118-J$109,'パラメーター設定シート'!$D$6),0))/(Combin('パラメーター設定シート'!$D$5,'パラメーター設定シート'!$D$6)),"-")</f>
        <v>78.45201238</v>
      </c>
      <c r="K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118-K$109&gt;='パラメーター設定シート'!$D$6,Combin('パラメーター設定シート'!$D$5-$C118-K$109,'パラメーター設定シート'!$D$6),0))/(Combin('パラメーター設定シート'!$D$5,'パラメーター設定シート'!$D$6)),"-")</f>
        <v>82.97213622</v>
      </c>
      <c r="L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118-L$109&gt;='パラメーター設定シート'!$D$6,Combin('パラメーター設定シート'!$D$5-$C118-L$109,'パラメーター設定シート'!$D$6),0))/(Combin('パラメーター設定シート'!$D$5,'パラメーター設定シート'!$D$6)),"-")</f>
        <v>86.37770898</v>
      </c>
      <c r="M118" s="35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118-M$109&gt;='パラメーター設定シート'!$D$6,Combin('パラメーター設定シート'!$D$5-$C118-M$109,'パラメーター設定シート'!$D$6),0))/(Combin('パラメーター設定シート'!$D$5,'パラメーター設定シート'!$D$6)),"-")</f>
        <v>88.85448916</v>
      </c>
      <c r="N118" s="36">
        <f>IFERROR(100*(Combin('パラメーター設定シート'!$D$5,'パラメーター設定シート'!$D$6)-IF('パラメーター設定シート'!$D$5-$C118&gt;='パラメーター設定シート'!$D$6,Combin('パラメーター設定シート'!$D$5-$C118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118-N$109&gt;='パラメーター設定シート'!$D$6,Combin('パラメーター設定シート'!$D$5-$C118-N$109,'パラメーター設定シート'!$D$6),0))/(Combin('パラメーター設定シート'!$D$5,'パラメーター設定シート'!$D$6)),"-")</f>
        <v>90.58823529</v>
      </c>
      <c r="O118" s="3"/>
      <c r="P118" s="32"/>
      <c r="Q118" s="33">
        <f t="shared" si="136"/>
        <v>9</v>
      </c>
      <c r="R118" s="34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118-R$109&gt;='パラメーター設定シート'!$D$6+1,Combin('パラメーター設定シート'!$D$5-$C118-R$109,'パラメーター設定シート'!$D$6+1),0))/(Combin('パラメーター設定シート'!$D$5,'パラメーター設定シート'!$D$6+1)),"-")</f>
        <v>23.64551084</v>
      </c>
      <c r="S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118-S$109&gt;='パラメーター設定シート'!$D$6+1,Combin('パラメーター設定シート'!$D$5-$C118-S$109,'パラメーター設定シート'!$D$6+1),0))/(Combin('パラメーター設定シート'!$D$5,'パラメーター設定シート'!$D$6+1)),"-")</f>
        <v>42.56965944</v>
      </c>
      <c r="T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118-T$109&gt;='パラメーター設定シート'!$D$6+1,Combin('パラメーター設定シート'!$D$5-$C118-T$109,'パラメーター設定シート'!$D$6+1),0))/(Combin('パラメーター設定シート'!$D$5,'パラメーター設定シート'!$D$6+1)),"-")</f>
        <v>57.46904025</v>
      </c>
      <c r="U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118-U$109&gt;='パラメーター設定シート'!$D$6+1,Combin('パラメーター設定シート'!$D$5-$C118-U$109,'パラメーター設定シート'!$D$6+1),0))/(Combin('パラメーター設定シート'!$D$5,'パラメーター設定シート'!$D$6+1)),"-")</f>
        <v>68.98219814</v>
      </c>
      <c r="V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118-V$109&gt;='パラメーター設定シート'!$D$6+1,Combin('パラメーター設定シート'!$D$5-$C118-V$109,'パラメーター設定シート'!$D$6+1),0))/(Combin('パラメーター設定シート'!$D$5,'パラメーター設定シート'!$D$6+1)),"-")</f>
        <v>77.68962848</v>
      </c>
      <c r="W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118-W$109&gt;='パラメーター設定シート'!$D$6+1,Combin('パラメーター設定シート'!$D$5-$C118-W$109,'パラメーター設定シート'!$D$6+1),0))/(Combin('パラメーター設定シート'!$D$5,'パラメーター設定シート'!$D$6+1)),"-")</f>
        <v>84.11377709</v>
      </c>
      <c r="X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118-X$109&gt;='パラメーター設定シート'!$D$6+1,Combin('パラメーター設定シート'!$D$5-$C118-X$109,'パラメーター設定シート'!$D$6+1),0))/(Combin('パラメーター設定シート'!$D$5,'パラメーター設定シート'!$D$6+1)),"-")</f>
        <v>88.71904025</v>
      </c>
      <c r="Y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118-Y$109&gt;='パラメーター設定シート'!$D$6+1,Combin('パラメーター設定シート'!$D$5-$C118-Y$109,'パラメーター設定シート'!$D$6+1),0))/(Combin('パラメーター設定シート'!$D$5,'パラメーター設定シート'!$D$6+1)),"-")</f>
        <v>91.91176471</v>
      </c>
      <c r="Z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118-Z$109&gt;='パラメーター設定シート'!$D$6+1,Combin('パラメーター設定シート'!$D$5-$C118-Z$109,'パラメーター設定シート'!$D$6+1),0))/(Combin('パラメーター設定シート'!$D$5,'パラメーター設定シート'!$D$6+1)),"-")</f>
        <v>94.04024768</v>
      </c>
      <c r="AA118" s="35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118-AA$109&gt;='パラメーター設定シート'!$D$6+1,Combin('パラメーター設定シート'!$D$5-$C118-AA$109,'パラメーター設定シート'!$D$6+1),0))/(Combin('パラメーター設定シート'!$D$5,'パラメーター設定シート'!$D$6+1)),"-")</f>
        <v>95.39473684</v>
      </c>
      <c r="AB118" s="36">
        <f>IFERROR(100*(Combin('パラメーター設定シート'!$D$5,'パラメーター設定シート'!$D$6+1)-IF('パラメーター設定シート'!$D$5-$C118&gt;='パラメーター設定シート'!$D$6+1,Combin('パラメーター設定シート'!$D$5-$C118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118-AB$109&gt;='パラメーター設定シート'!$D$6+1,Combin('パラメーター設定シート'!$D$5-$C118-AB$109,'パラメーター設定シート'!$D$6+1),0))/(Combin('パラメーター設定シート'!$D$5,'パラメーター設定シート'!$D$6+1)),"-")</f>
        <v>96.20743034</v>
      </c>
      <c r="AC118" s="3"/>
    </row>
    <row r="119" ht="19.5" customHeight="1">
      <c r="A119" s="25"/>
      <c r="B119" s="63"/>
      <c r="C119" s="64">
        <f t="shared" si="135"/>
        <v>10</v>
      </c>
      <c r="D119" s="34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119-D$109&gt;='パラメーター設定シート'!$D$6,Combin('パラメーター設定シート'!$D$5-$C119-D$109,'パラメーター設定シート'!$D$6),0))/(Combin('パラメーター設定シート'!$D$5,'パラメーター設定シート'!$D$6)),"-")</f>
        <v>18.26625387</v>
      </c>
      <c r="E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119-E$109&gt;='パラメーター設定シート'!$D$6,Combin('パラメーター設定シート'!$D$5-$C119-E$109,'パラメーター設定シート'!$D$6),0))/(Combin('パラメーター設定シート'!$D$5,'パラメーター設定シート'!$D$6)),"-")</f>
        <v>33.95252838</v>
      </c>
      <c r="F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119-F$109&gt;='パラメーター設定シート'!$D$6,Combin('パラメーター設定シート'!$D$5-$C119-F$109,'パラメーター設定シート'!$D$6),0))/(Combin('パラメーター設定シート'!$D$5,'パラメーター設定シート'!$D$6)),"-")</f>
        <v>47.26522188</v>
      </c>
      <c r="G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119-G$109&gt;='パラメーター設定シート'!$D$6,Combin('パラメーター設定シート'!$D$5-$C119-G$109,'パラメーター設定シート'!$D$6),0))/(Combin('パラメーター設定シート'!$D$5,'パラメーター設定シート'!$D$6)),"-")</f>
        <v>58.41073271</v>
      </c>
      <c r="H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119-H$109&gt;='パラメーター設定シート'!$D$6,Combin('パラメーター設定シート'!$D$5-$C119-H$109,'パラメーター設定シート'!$D$6),0))/(Combin('パラメーター設定シート'!$D$5,'パラメーター設定シート'!$D$6)),"-")</f>
        <v>67.59545924</v>
      </c>
      <c r="I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119-I$109&gt;='パラメーター設定シート'!$D$6,Combin('パラメーター設定シート'!$D$5-$C119-I$109,'パラメーター設定シート'!$D$6),0))/(Combin('パラメーター設定シート'!$D$5,'パラメーター設定シート'!$D$6)),"-")</f>
        <v>75.02579979</v>
      </c>
      <c r="J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119-J$109&gt;='パラメーター設定シート'!$D$6,Combin('パラメーター設定シート'!$D$5-$C119-J$109,'パラメーター設定シート'!$D$6),0))/(Combin('パラメーター設定シート'!$D$5,'パラメーター設定シート'!$D$6)),"-")</f>
        <v>80.90815273</v>
      </c>
      <c r="K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119-K$109&gt;='パラメーター設定シート'!$D$6,Combin('パラメーター設定シート'!$D$5-$C119-K$109,'パラメーター設定シート'!$D$6),0))/(Combin('パラメーター設定シート'!$D$5,'パラメーター設定シート'!$D$6)),"-")</f>
        <v>85.44891641</v>
      </c>
      <c r="L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119-L$109&gt;='パラメーター設定シート'!$D$6,Combin('パラメーター設定シート'!$D$5-$C119-L$109,'パラメーター設定シート'!$D$6),0))/(Combin('パラメーター設定シート'!$D$5,'パラメーター設定シート'!$D$6)),"-")</f>
        <v>88.85448916</v>
      </c>
      <c r="M119" s="35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119-M$109&gt;='パラメーター設定シート'!$D$6,Combin('パラメーター設定シート'!$D$5-$C119-M$109,'パラメーター設定シート'!$D$6),0))/(Combin('パラメーター設定シート'!$D$5,'パラメーター設定シート'!$D$6)),"-")</f>
        <v>91.33126935</v>
      </c>
      <c r="N119" s="36">
        <f>IFERROR(100*(Combin('パラメーター設定シート'!$D$5,'パラメーター設定シート'!$D$6)-IF('パラメーター設定シート'!$D$5-$C119&gt;='パラメーター設定シート'!$D$6,Combin('パラメーター設定シート'!$D$5-$C119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119-N$109&gt;='パラメーター設定シート'!$D$6,Combin('パラメーター設定シート'!$D$5-$C119-N$109,'パラメーター設定シート'!$D$6),0))/(Combin('パラメーター設定シート'!$D$5,'パラメーター設定シート'!$D$6)),"-")</f>
        <v>93.06501548</v>
      </c>
      <c r="O119" s="3"/>
      <c r="P119" s="32"/>
      <c r="Q119" s="33">
        <f t="shared" si="136"/>
        <v>10</v>
      </c>
      <c r="R119" s="34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119-R$109&gt;='パラメーター設定シート'!$D$6+1,Combin('パラメーター設定シート'!$D$5-$C119-R$109,'パラメーター設定シート'!$D$6+1),0))/(Combin('パラメーター設定シート'!$D$5,'パラメーター設定シート'!$D$6+1)),"-")</f>
        <v>24.1873065</v>
      </c>
      <c r="S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119-S$109&gt;='パラメーター設定シート'!$D$6+1,Combin('パラメーター設定シート'!$D$5-$C119-S$109,'パラメーター設定シート'!$D$6+1),0))/(Combin('パラメーター設定シート'!$D$5,'パラメーター設定シート'!$D$6+1)),"-")</f>
        <v>43.47265222</v>
      </c>
      <c r="T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119-T$109&gt;='パラメーター設定シート'!$D$6+1,Combin('パラメーター設定シート'!$D$5-$C119-T$109,'パラメーター設定シート'!$D$6+1),0))/(Combin('パラメーター設定シート'!$D$5,'パラメーター設定シート'!$D$6+1)),"-")</f>
        <v>58.59778122</v>
      </c>
      <c r="U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119-U$109&gt;='パラメーター設定シート'!$D$6+1,Combin('パラメーター設定シート'!$D$5-$C119-U$109,'パラメーター設定シート'!$D$6+1),0))/(Combin('パラメーター設定シート'!$D$5,'パラメーター設定シート'!$D$6+1)),"-")</f>
        <v>70.23993808</v>
      </c>
      <c r="V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119-V$109&gt;='パラメーター設定シート'!$D$6+1,Combin('パラメーター設定シート'!$D$5-$C119-V$109,'パラメーター設定シート'!$D$6+1),0))/(Combin('パラメーター設定シート'!$D$5,'パラメーター設定シート'!$D$6+1)),"-")</f>
        <v>79.01186791</v>
      </c>
      <c r="W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119-W$109&gt;='パラメーター設定シート'!$D$6+1,Combin('パラメーター設定シート'!$D$5-$C119-W$109,'パラメーター設定シート'!$D$6+1),0))/(Combin('パラメーター設定シート'!$D$5,'パラメーター設定シート'!$D$6+1)),"-")</f>
        <v>85.46181631</v>
      </c>
      <c r="X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119-X$109&gt;='パラメーター設定シート'!$D$6+1,Combin('パラメーター設定シート'!$D$5-$C119-X$109,'パラメーター設定シート'!$D$6+1),0))/(Combin('パラメーター設定シート'!$D$5,'パラメーター設定シート'!$D$6+1)),"-")</f>
        <v>90.07352941</v>
      </c>
      <c r="Y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119-Y$109&gt;='パラメーター設定シート'!$D$6+1,Combin('パラメーター設定シート'!$D$5-$C119-Y$109,'パラメーター設定シート'!$D$6+1),0))/(Combin('パラメーター設定シート'!$D$5,'パラメーター設定シート'!$D$6+1)),"-")</f>
        <v>93.26625387</v>
      </c>
      <c r="Z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119-Z$109&gt;='パラメーター設定シート'!$D$6+1,Combin('パラメーター設定シート'!$D$5-$C119-Z$109,'パラメーター設定シート'!$D$6+1),0))/(Combin('パラメーター設定シート'!$D$5,'パラメーター設定シート'!$D$6+1)),"-")</f>
        <v>95.39473684</v>
      </c>
      <c r="AA119" s="35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119-AA$109&gt;='パラメーター設定シート'!$D$6+1,Combin('パラメーター設定シート'!$D$5-$C119-AA$109,'パラメーター設定シート'!$D$6+1),0))/(Combin('パラメーター設定シート'!$D$5,'パラメーター設定シート'!$D$6+1)),"-")</f>
        <v>96.74922601</v>
      </c>
      <c r="AB119" s="36">
        <f>IFERROR(100*(Combin('パラメーター設定シート'!$D$5,'パラメーター設定シート'!$D$6+1)-IF('パラメーター設定シート'!$D$5-$C119&gt;='パラメーター設定シート'!$D$6+1,Combin('パラメーター設定シート'!$D$5-$C119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119-AB$109&gt;='パラメーター設定シート'!$D$6+1,Combin('パラメーター設定シート'!$D$5-$C119-AB$109,'パラメーター設定シート'!$D$6+1),0))/(Combin('パラメーター設定シート'!$D$5,'パラメーター設定シート'!$D$6+1)),"-")</f>
        <v>97.5619195</v>
      </c>
      <c r="AC119" s="3"/>
    </row>
    <row r="120" ht="19.5" customHeight="1">
      <c r="A120" s="25"/>
      <c r="B120" s="63"/>
      <c r="C120" s="64">
        <f t="shared" si="135"/>
        <v>11</v>
      </c>
      <c r="D120" s="34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120-D$109&gt;='パラメーター設定シート'!$D$6,Combin('パラメーター設定シート'!$D$5-$C120-D$109,'パラメーター設定シート'!$D$6),0))/(Combin('パラメーター設定シート'!$D$5,'パラメーター設定シート'!$D$6)),"-")</f>
        <v>18.84416925</v>
      </c>
      <c r="E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120-E$109&gt;='パラメーター設定シート'!$D$6,Combin('パラメーター設定シート'!$D$5-$C120-E$109,'パラメーター設定シート'!$D$6),0))/(Combin('パラメーター設定シート'!$D$5,'パラメーター設定シート'!$D$6)),"-")</f>
        <v>34.96388029</v>
      </c>
      <c r="F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120-F$109&gt;='パラメーター設定シート'!$D$6,Combin('パラメーター設定シート'!$D$5-$C120-F$109,'パラメーター設定シート'!$D$6),0))/(Combin('パラメーター設定シート'!$D$5,'パラメーター設定シート'!$D$6)),"-")</f>
        <v>48.58617131</v>
      </c>
      <c r="G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120-G$109&gt;='パラメーター設定シート'!$D$6,Combin('パラメーター設定シート'!$D$5-$C120-G$109,'パラメーター設定シート'!$D$6),0))/(Combin('パラメーター設定シート'!$D$5,'パラメーター設定シート'!$D$6)),"-")</f>
        <v>59.9380805</v>
      </c>
      <c r="H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120-H$109&gt;='パラメーター設定シート'!$D$6,Combin('パラメーター設定シート'!$D$5-$C120-H$109,'パラメーター設定シート'!$D$6),0))/(Combin('パラメーター設定シート'!$D$5,'パラメーター設定シート'!$D$6)),"-")</f>
        <v>69.24664603</v>
      </c>
      <c r="I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120-I$109&gt;='パラメーター設定シート'!$D$6,Combin('パラメーター設定シート'!$D$5-$C120-I$109,'パラメーター設定シート'!$D$6),0))/(Combin('パラメーター設定シート'!$D$5,'パラメーター設定シート'!$D$6)),"-")</f>
        <v>76.73890609</v>
      </c>
      <c r="J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120-J$109&gt;='パラメーター設定シート'!$D$6,Combin('パラメーター設定シート'!$D$5-$C120-J$109,'パラメーター設定シート'!$D$6),0))/(Combin('パラメーター設定シート'!$D$5,'パラメーター設定シート'!$D$6)),"-")</f>
        <v>82.64189886</v>
      </c>
      <c r="K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120-K$109&gt;='パラメーター設定シート'!$D$6,Combin('パラメーター設定シート'!$D$5-$C120-K$109,'パラメーター設定シート'!$D$6),0))/(Combin('パラメーター設定シート'!$D$5,'パラメーター設定シート'!$D$6)),"-")</f>
        <v>87.18266254</v>
      </c>
      <c r="L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120-L$109&gt;='パラメーター設定シート'!$D$6,Combin('パラメーター設定シート'!$D$5-$C120-L$109,'パラメーター設定シート'!$D$6),0))/(Combin('パラメーター設定シート'!$D$5,'パラメーター設定シート'!$D$6)),"-")</f>
        <v>90.58823529</v>
      </c>
      <c r="M120" s="35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120-M$109&gt;='パラメーター設定シート'!$D$6,Combin('パラメーター設定シート'!$D$5-$C120-M$109,'パラメーター設定シート'!$D$6),0))/(Combin('パラメーター設定シート'!$D$5,'パラメーター設定シート'!$D$6)),"-")</f>
        <v>93.06501548</v>
      </c>
      <c r="N120" s="36">
        <f>IFERROR(100*(Combin('パラメーター設定シート'!$D$5,'パラメーター設定シート'!$D$6)-IF('パラメーター設定シート'!$D$5-$C120&gt;='パラメーター設定シート'!$D$6,Combin('パラメーター設定シート'!$D$5-$C120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120-N$109&gt;='パラメーター設定シート'!$D$6,Combin('パラメーター設定シート'!$D$5-$C120-N$109,'パラメーター設定シート'!$D$6),0))/(Combin('パラメーター設定シート'!$D$5,'パラメーター設定シート'!$D$6)),"-")</f>
        <v>94.79876161</v>
      </c>
      <c r="O120" s="3"/>
      <c r="P120" s="32"/>
      <c r="Q120" s="33">
        <f t="shared" si="136"/>
        <v>11</v>
      </c>
      <c r="R120" s="34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120-R$109&gt;='パラメーター設定シート'!$D$6+1,Combin('パラメーター設定シート'!$D$5-$C120-R$109,'パラメーター設定シート'!$D$6+1),0))/(Combin('パラメーター設定シート'!$D$5,'パラメーター設定シート'!$D$6+1)),"-")</f>
        <v>24.54850361</v>
      </c>
      <c r="S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120-S$109&gt;='パラメーター設定シート'!$D$6+1,Combin('パラメーター設定シート'!$D$5-$C120-S$109,'パラメーター設定シート'!$D$6+1),0))/(Combin('パラメーター設定シート'!$D$5,'パラメーター設定シート'!$D$6+1)),"-")</f>
        <v>44.05959752</v>
      </c>
      <c r="T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120-T$109&gt;='パラメーター設定シート'!$D$6+1,Combin('パラメーター設定シート'!$D$5-$C120-T$109,'パラメーター設定シート'!$D$6+1),0))/(Combin('パラメーター設定シート'!$D$5,'パラメーター設定シート'!$D$6+1)),"-")</f>
        <v>59.31372549</v>
      </c>
      <c r="U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120-U$109&gt;='パラメーター設定シート'!$D$6+1,Combin('パラメーター設定シート'!$D$5-$C120-U$109,'パラメーター設定シート'!$D$6+1),0))/(Combin('パラメーター設定シート'!$D$5,'パラメーター設定シート'!$D$6+1)),"-")</f>
        <v>71.02038184</v>
      </c>
      <c r="V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120-V$109&gt;='パラメーター設定シート'!$D$6+1,Combin('パラメーター設定シート'!$D$5-$C120-V$109,'パラメーター設定シート'!$D$6+1),0))/(Combin('パラメーター設定シート'!$D$5,'パラメーター設定シート'!$D$6+1)),"-")</f>
        <v>79.81811146</v>
      </c>
      <c r="W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120-W$109&gt;='パラメーター設定シート'!$D$6+1,Combin('パラメーター設定シート'!$D$5-$C120-W$109,'パラメーター設定シート'!$D$6+1),0))/(Combin('パラメーター設定シート'!$D$5,'パラメーター設定シート'!$D$6+1)),"-")</f>
        <v>86.2745098</v>
      </c>
      <c r="X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120-X$109&gt;='パラメーター設定シート'!$D$6+1,Combin('パラメーター設定シート'!$D$5-$C120-X$109,'パラメーター設定シート'!$D$6+1),0))/(Combin('パラメーター設定シート'!$D$5,'パラメーター設定シート'!$D$6+1)),"-")</f>
        <v>90.88622291</v>
      </c>
      <c r="Y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120-Y$109&gt;='パラメーター設定シート'!$D$6+1,Combin('パラメーター設定シート'!$D$5-$C120-Y$109,'パラメーター設定シート'!$D$6+1),0))/(Combin('パラメーター設定シート'!$D$5,'パラメーター設定シート'!$D$6+1)),"-")</f>
        <v>94.07894737</v>
      </c>
      <c r="Z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120-Z$109&gt;='パラメーター設定シート'!$D$6+1,Combin('パラメーター設定シート'!$D$5-$C120-Z$109,'パラメーター設定シート'!$D$6+1),0))/(Combin('パラメーター設定シート'!$D$5,'パラメーター設定シート'!$D$6+1)),"-")</f>
        <v>96.20743034</v>
      </c>
      <c r="AA120" s="35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120-AA$109&gt;='パラメーター設定シート'!$D$6+1,Combin('パラメーター設定シート'!$D$5-$C120-AA$109,'パラメーター設定シート'!$D$6+1),0))/(Combin('パラメーター設定シート'!$D$5,'パラメーター設定シート'!$D$6+1)),"-")</f>
        <v>97.5619195</v>
      </c>
      <c r="AB120" s="36">
        <f>IFERROR(100*(Combin('パラメーター設定シート'!$D$5,'パラメーター設定シート'!$D$6+1)-IF('パラメーター設定シート'!$D$5-$C120&gt;='パラメーター設定シート'!$D$6+1,Combin('パラメーター設定シート'!$D$5-$C120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120-AB$109&gt;='パラメーター設定シート'!$D$6+1,Combin('パラメーター設定シート'!$D$5-$C120-AB$109,'パラメーター設定シート'!$D$6+1),0))/(Combin('パラメーター設定シート'!$D$5,'パラメーター設定シート'!$D$6+1)),"-")</f>
        <v>98.374613</v>
      </c>
      <c r="AC120" s="3"/>
    </row>
    <row r="121" ht="19.5" customHeight="1">
      <c r="A121" s="25"/>
      <c r="B121" s="63"/>
      <c r="C121" s="64">
        <f t="shared" si="135"/>
        <v>12</v>
      </c>
      <c r="D121" s="34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121-D$109&gt;='パラメーター設定シート'!$D$6,Combin('パラメーター設定シート'!$D$5-$C121-D$109,'パラメーター設定シート'!$D$6),0))/(Combin('パラメーター設定シート'!$D$5,'パラメーター設定シート'!$D$6)),"-")</f>
        <v>19.27760578</v>
      </c>
      <c r="E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121-E$109&gt;='パラメーター設定シート'!$D$6,Combin('パラメーター設定シート'!$D$5-$C121-E$109,'パラメーター設定シート'!$D$6),0))/(Combin('パラメーター設定シート'!$D$5,'パラメーター設定シート'!$D$6)),"-")</f>
        <v>35.70691434</v>
      </c>
      <c r="F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121-F$109&gt;='パラメーター設定シート'!$D$6,Combin('パラメーター設定シート'!$D$5-$C121-F$109,'パラメーター設定シート'!$D$6),0))/(Combin('パラメーター設定シート'!$D$5,'パラメーター設定シート'!$D$6)),"-")</f>
        <v>49.53560372</v>
      </c>
      <c r="G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121-G$109&gt;='パラメーター設定シート'!$D$6,Combin('パラメーター設定シート'!$D$5-$C121-G$109,'パラメーター設定シート'!$D$6),0))/(Combin('パラメーター設定シート'!$D$5,'パラメーター設定シート'!$D$6)),"-")</f>
        <v>61.01135191</v>
      </c>
      <c r="H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121-H$109&gt;='パラメーター設定シート'!$D$6,Combin('パラメーター設定シート'!$D$5-$C121-H$109,'パラメーター設定シート'!$D$6),0))/(Combin('パラメーター設定シート'!$D$5,'パラメーター設定シート'!$D$6)),"-")</f>
        <v>70.38183695</v>
      </c>
      <c r="I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121-I$109&gt;='パラメーター設定シート'!$D$6,Combin('パラメーター設定シート'!$D$5-$C121-I$109,'パラメーター設定シート'!$D$6),0))/(Combin('パラメーター設定シート'!$D$5,'パラメーター設定シート'!$D$6)),"-")</f>
        <v>77.89473684</v>
      </c>
      <c r="J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121-J$109&gt;='パラメーター設定シート'!$D$6,Combin('パラメーター設定シート'!$D$5-$C121-J$109,'パラメーター設定シート'!$D$6),0))/(Combin('パラメーター設定シート'!$D$5,'パラメーター設定シート'!$D$6)),"-")</f>
        <v>83.79772962</v>
      </c>
      <c r="K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121-K$109&gt;='パラメーター設定シート'!$D$6,Combin('パラメーター設定シート'!$D$5-$C121-K$109,'パラメーター設定シート'!$D$6),0))/(Combin('パラメーター設定シート'!$D$5,'パラメーター設定シート'!$D$6)),"-")</f>
        <v>88.33849329</v>
      </c>
      <c r="L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121-L$109&gt;='パラメーター設定シート'!$D$6,Combin('パラメーター設定シート'!$D$5-$C121-L$109,'パラメーター設定シート'!$D$6),0))/(Combin('パラメーター設定シート'!$D$5,'パラメーター設定シート'!$D$6)),"-")</f>
        <v>91.74406605</v>
      </c>
      <c r="M121" s="35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121-M$109&gt;='パラメーター設定シート'!$D$6,Combin('パラメーター設定シート'!$D$5-$C121-M$109,'パラメーター設定シート'!$D$6),0))/(Combin('パラメーター設定シート'!$D$5,'パラメーター設定シート'!$D$6)),"-")</f>
        <v>94.22084623</v>
      </c>
      <c r="N121" s="36">
        <f>IFERROR(100*(Combin('パラメーター設定シート'!$D$5,'パラメーター設定シート'!$D$6)-IF('パラメーター設定シート'!$D$5-$C121&gt;='パラメーター設定シート'!$D$6,Combin('パラメーター設定シート'!$D$5-$C121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121-N$109&gt;='パラメーター設定シート'!$D$6,Combin('パラメーター設定シート'!$D$5-$C121-N$109,'パラメーター設定シート'!$D$6),0))/(Combin('パラメーター設定シート'!$D$5,'パラメーター設定シート'!$D$6)),"-")</f>
        <v>95.95459236</v>
      </c>
      <c r="O121" s="3"/>
      <c r="P121" s="32"/>
      <c r="Q121" s="33">
        <f t="shared" si="136"/>
        <v>12</v>
      </c>
      <c r="R121" s="34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121-R$109&gt;='パラメーター設定シート'!$D$6+1,Combin('パラメーター設定シート'!$D$5-$C121-R$109,'パラメーター設定シート'!$D$6+1),0))/(Combin('パラメーター設定シート'!$D$5,'パラメーター設定シート'!$D$6+1)),"-")</f>
        <v>24.77425181</v>
      </c>
      <c r="S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121-S$109&gt;='パラメーター設定シート'!$D$6+1,Combin('パラメーター設定シート'!$D$5-$C121-S$109,'パラメーター設定シート'!$D$6+1),0))/(Combin('パラメーター設定シート'!$D$5,'パラメーター設定シート'!$D$6+1)),"-")</f>
        <v>44.41434469</v>
      </c>
      <c r="T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121-T$109&gt;='パラメーター設定シート'!$D$6+1,Combin('パラメーター設定シート'!$D$5-$C121-T$109,'パラメーター設定シート'!$D$6+1),0))/(Combin('パラメーター設定シート'!$D$5,'パラメーター設定シート'!$D$6+1)),"-")</f>
        <v>59.73297214</v>
      </c>
      <c r="U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121-U$109&gt;='パラメーター設定シート'!$D$6+1,Combin('パラメーター設定シート'!$D$5-$C121-U$109,'パラメーター設定シート'!$D$6+1),0))/(Combin('パラメーター設定シート'!$D$5,'パラメーター設定シート'!$D$6+1)),"-")</f>
        <v>71.46542828</v>
      </c>
      <c r="V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121-V$109&gt;='パラメーター設定シート'!$D$6+1,Combin('パラメーター設定シート'!$D$5-$C121-V$109,'パラメーター設定シート'!$D$6+1),0))/(Combin('パラメーター設定シート'!$D$5,'パラメーター設定シート'!$D$6+1)),"-")</f>
        <v>80.26960784</v>
      </c>
      <c r="W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121-W$109&gt;='パラメーター設定シート'!$D$6+1,Combin('パラメーター設定シート'!$D$5-$C121-W$109,'パラメーター設定シート'!$D$6+1),0))/(Combin('パラメーター設定シート'!$D$5,'パラメーター設定シート'!$D$6+1)),"-")</f>
        <v>86.72600619</v>
      </c>
      <c r="X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121-X$109&gt;='パラメーター設定シート'!$D$6+1,Combin('パラメーター設定シート'!$D$5-$C121-X$109,'パラメーター設定シート'!$D$6+1),0))/(Combin('パラメーター設定シート'!$D$5,'パラメーター設定シート'!$D$6+1)),"-")</f>
        <v>91.3377193</v>
      </c>
      <c r="Y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121-Y$109&gt;='パラメーター設定シート'!$D$6+1,Combin('パラメーター設定シート'!$D$5-$C121-Y$109,'パラメーター設定シート'!$D$6+1),0))/(Combin('パラメーター設定シート'!$D$5,'パラメーター設定シート'!$D$6+1)),"-")</f>
        <v>94.53044376</v>
      </c>
      <c r="Z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121-Z$109&gt;='パラメーター設定シート'!$D$6+1,Combin('パラメーター設定シート'!$D$5-$C121-Z$109,'パラメーター設定シート'!$D$6+1),0))/(Combin('パラメーター設定シート'!$D$5,'パラメーター設定シート'!$D$6+1)),"-")</f>
        <v>96.65892673</v>
      </c>
      <c r="AA121" s="35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121-AA$109&gt;='パラメーター設定シート'!$D$6+1,Combin('パラメーター設定シート'!$D$5-$C121-AA$109,'パラメーター設定シート'!$D$6+1),0))/(Combin('パラメーター設定シート'!$D$5,'パラメーター設定シート'!$D$6+1)),"-")</f>
        <v>98.01341589</v>
      </c>
      <c r="AB121" s="36">
        <f>IFERROR(100*(Combin('パラメーター設定シート'!$D$5,'パラメーター設定シート'!$D$6+1)-IF('パラメーター設定シート'!$D$5-$C121&gt;='パラメーター設定シート'!$D$6+1,Combin('パラメーター設定シート'!$D$5-$C121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121-AB$109&gt;='パラメーター設定シート'!$D$6+1,Combin('パラメーター設定シート'!$D$5-$C121-AB$109,'パラメーター設定シート'!$D$6+1),0))/(Combin('パラメーター設定シート'!$D$5,'パラメーター設定シート'!$D$6+1)),"-")</f>
        <v>98.82610939</v>
      </c>
      <c r="AC121" s="3"/>
    </row>
    <row r="122" ht="19.5" customHeight="1">
      <c r="A122" s="25"/>
      <c r="B122" s="63"/>
      <c r="C122" s="64">
        <f t="shared" si="135"/>
        <v>13</v>
      </c>
      <c r="D122" s="34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122-D$109&gt;='パラメーター設定シート'!$D$6,Combin('パラメーター設定シート'!$D$5-$C122-D$109,'パラメーター設定シート'!$D$6),0))/(Combin('パラメーター設定シート'!$D$5,'パラメーター設定シート'!$D$6)),"-")</f>
        <v>19.5872033</v>
      </c>
      <c r="E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122-E$109&gt;='パラメーター設定シート'!$D$6,Combin('パラメーター設定シート'!$D$5-$C122-E$109,'パラメーター設定シート'!$D$6),0))/(Combin('パラメーター設定シート'!$D$5,'パラメーター設定シート'!$D$6)),"-")</f>
        <v>36.22291022</v>
      </c>
      <c r="F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122-F$109&gt;='パラメーター設定シート'!$D$6,Combin('パラメーター設定シート'!$D$5-$C122-F$109,'パラメーター設定シート'!$D$6),0))/(Combin('パラメーター設定シート'!$D$5,'パラメーター設定シート'!$D$6)),"-")</f>
        <v>50.1754386</v>
      </c>
      <c r="G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122-G$109&gt;='パラメーター設定シート'!$D$6,Combin('パラメーター設定シート'!$D$5-$C122-G$109,'パラメーター設定シート'!$D$6),0))/(Combin('パラメーター設定シート'!$D$5,'パラメーター設定シート'!$D$6)),"-")</f>
        <v>61.7131063</v>
      </c>
      <c r="H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122-H$109&gt;='パラメーター設定シート'!$D$6,Combin('パラメーター設定シート'!$D$5-$C122-H$109,'パラメーター設定シート'!$D$6),0))/(Combin('パラメーター設定シート'!$D$5,'パラメーター設定シート'!$D$6)),"-")</f>
        <v>71.10423117</v>
      </c>
      <c r="I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122-I$109&gt;='パラメーター設定シート'!$D$6,Combin('パラメーター設定シート'!$D$5-$C122-I$109,'パラメーター設定シート'!$D$6),0))/(Combin('パラメーター設定シート'!$D$5,'パラメーター設定シート'!$D$6)),"-")</f>
        <v>78.61713106</v>
      </c>
      <c r="J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122-J$109&gt;='パラメーター設定シート'!$D$6,Combin('パラメーター設定シート'!$D$5-$C122-J$109,'パラメーター設定シート'!$D$6),0))/(Combin('パラメーター設定シート'!$D$5,'パラメーター設定シート'!$D$6)),"-")</f>
        <v>84.52012384</v>
      </c>
      <c r="K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122-K$109&gt;='パラメーター設定シート'!$D$6,Combin('パラメーター設定シート'!$D$5-$C122-K$109,'パラメーター設定シート'!$D$6),0))/(Combin('パラメーター設定シート'!$D$5,'パラメーター設定シート'!$D$6)),"-")</f>
        <v>89.06088751</v>
      </c>
      <c r="L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122-L$109&gt;='パラメーター設定シート'!$D$6,Combin('パラメーター設定シート'!$D$5-$C122-L$109,'パラメーター設定シート'!$D$6),0))/(Combin('パラメーター設定シート'!$D$5,'パラメーター設定シート'!$D$6)),"-")</f>
        <v>92.46646027</v>
      </c>
      <c r="M122" s="35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122-M$109&gt;='パラメーター設定シート'!$D$6,Combin('パラメーター設定シート'!$D$5-$C122-M$109,'パラメーター設定シート'!$D$6),0))/(Combin('パラメーター設定シート'!$D$5,'パラメーター設定シート'!$D$6)),"-")</f>
        <v>94.94324045</v>
      </c>
      <c r="N122" s="36">
        <f>IFERROR(100*(Combin('パラメーター設定シート'!$D$5,'パラメーター設定シート'!$D$6)-IF('パラメーター設定シート'!$D$5-$C122&gt;='パラメーター設定シート'!$D$6,Combin('パラメーター設定シート'!$D$5-$C122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122-N$109&gt;='パラメーター設定シート'!$D$6,Combin('パラメーター設定シート'!$D$5-$C122-N$109,'パラメーター設定シート'!$D$6),0))/(Combin('パラメーター設定シート'!$D$5,'パラメーター設定シート'!$D$6)),"-")</f>
        <v>96.67698658</v>
      </c>
      <c r="O122" s="3"/>
      <c r="P122" s="32"/>
      <c r="Q122" s="33">
        <f t="shared" si="136"/>
        <v>13</v>
      </c>
      <c r="R122" s="34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122-R$109&gt;='パラメーター設定シート'!$D$6+1,Combin('パラメーター設定シート'!$D$5-$C122-R$109,'パラメーター設定シート'!$D$6+1),0))/(Combin('パラメーター設定シート'!$D$5,'パラメーター設定シート'!$D$6+1)),"-")</f>
        <v>24.90325077</v>
      </c>
      <c r="S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122-S$109&gt;='パラメーター設定シート'!$D$6+1,Combin('パラメーター設定シート'!$D$5-$C122-S$109,'パラメーター設定シート'!$D$6+1),0))/(Combin('パラメーター設定シート'!$D$5,'パラメーター設定シート'!$D$6+1)),"-")</f>
        <v>44.60784314</v>
      </c>
      <c r="T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122-T$109&gt;='パラメーター設定シート'!$D$6+1,Combin('パラメーター設定シート'!$D$5-$C122-T$109,'パラメーター設定シート'!$D$6+1),0))/(Combin('パラメーター設定シート'!$D$5,'パラメーター設定シート'!$D$6+1)),"-")</f>
        <v>59.95227038</v>
      </c>
      <c r="U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122-U$109&gt;='パラメーター設定シート'!$D$6+1,Combin('パラメーター設定シート'!$D$5-$C122-U$109,'パラメーター設定シート'!$D$6+1),0))/(Combin('パラメーター設定シート'!$D$5,'パラメーター設定シート'!$D$6+1)),"-")</f>
        <v>71.69117647</v>
      </c>
      <c r="V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122-V$109&gt;='パラメーター設定シート'!$D$6+1,Combin('パラメーター設定シート'!$D$5-$C122-V$109,'パラメーター設定シート'!$D$6+1),0))/(Combin('パラメーター設定シート'!$D$5,'パラメーター設定シート'!$D$6+1)),"-")</f>
        <v>80.49535604</v>
      </c>
      <c r="W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122-W$109&gt;='パラメーター設定シート'!$D$6+1,Combin('パラメーター設定シート'!$D$5-$C122-W$109,'パラメーター設定シート'!$D$6+1),0))/(Combin('パラメーター設定シート'!$D$5,'パラメーター設定シート'!$D$6+1)),"-")</f>
        <v>86.95175439</v>
      </c>
      <c r="X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122-X$109&gt;='パラメーター設定シート'!$D$6+1,Combin('パラメーター設定シート'!$D$5-$C122-X$109,'パラメーター設定シート'!$D$6+1),0))/(Combin('パラメーター設定シート'!$D$5,'パラメーター設定シート'!$D$6+1)),"-")</f>
        <v>91.56346749</v>
      </c>
      <c r="Y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122-Y$109&gt;='パラメーター設定シート'!$D$6+1,Combin('パラメーター設定シート'!$D$5-$C122-Y$109,'パラメーター設定シート'!$D$6+1),0))/(Combin('パラメーター設定シート'!$D$5,'パラメーター設定シート'!$D$6+1)),"-")</f>
        <v>94.75619195</v>
      </c>
      <c r="Z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122-Z$109&gt;='パラメーター設定シート'!$D$6+1,Combin('パラメーター設定シート'!$D$5-$C122-Z$109,'パラメーター設定シート'!$D$6+1),0))/(Combin('パラメーター設定シート'!$D$5,'パラメーター設定シート'!$D$6+1)),"-")</f>
        <v>96.88467492</v>
      </c>
      <c r="AA122" s="35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122-AA$109&gt;='パラメーター設定シート'!$D$6+1,Combin('パラメーター設定シート'!$D$5-$C122-AA$109,'パラメーター設定シート'!$D$6+1),0))/(Combin('パラメーター設定シート'!$D$5,'パラメーター設定シート'!$D$6+1)),"-")</f>
        <v>98.23916409</v>
      </c>
      <c r="AB122" s="36">
        <f>IFERROR(100*(Combin('パラメーター設定シート'!$D$5,'パラメーター設定シート'!$D$6+1)-IF('パラメーター設定シート'!$D$5-$C122&gt;='パラメーター設定シート'!$D$6+1,Combin('パラメーター設定シート'!$D$5-$C122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122-AB$109&gt;='パラメーター設定シート'!$D$6+1,Combin('パラメーター設定シート'!$D$5-$C122-AB$109,'パラメーター設定シート'!$D$6+1),0))/(Combin('パラメーター設定シート'!$D$5,'パラメーター設定シート'!$D$6+1)),"-")</f>
        <v>99.05185759</v>
      </c>
      <c r="AC122" s="3"/>
    </row>
    <row r="123" ht="19.5" customHeight="1">
      <c r="A123" s="25"/>
      <c r="B123" s="63"/>
      <c r="C123" s="64">
        <f t="shared" si="135"/>
        <v>14</v>
      </c>
      <c r="D123" s="34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123-D$109&gt;='パラメーター設定シート'!$D$6,Combin('パラメーター設定シート'!$D$5-$C123-D$109,'パラメーター設定シート'!$D$6),0))/(Combin('パラメーター設定シート'!$D$5,'パラメーター設定シート'!$D$6)),"-")</f>
        <v>19.79360165</v>
      </c>
      <c r="E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123-E$109&gt;='パラメーター設定シート'!$D$6,Combin('パラメーター設定シート'!$D$5-$C123-E$109,'パラメーター設定シート'!$D$6),0))/(Combin('パラメーター設定シート'!$D$5,'パラメーター設定シート'!$D$6)),"-")</f>
        <v>36.55314757</v>
      </c>
      <c r="F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123-F$109&gt;='パラメーター設定シート'!$D$6,Combin('パラメーター設定シート'!$D$5-$C123-F$109,'パラメーター設定シート'!$D$6),0))/(Combin('パラメーター設定シート'!$D$5,'パラメーター設定シート'!$D$6)),"-")</f>
        <v>50.56759546</v>
      </c>
      <c r="G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123-G$109&gt;='パラメーター設定シート'!$D$6,Combin('パラメーター設定シート'!$D$5-$C123-G$109,'パラメーター設定シート'!$D$6),0))/(Combin('パラメーター設定シート'!$D$5,'パラメーター設定シート'!$D$6)),"-")</f>
        <v>62.12590299</v>
      </c>
      <c r="H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123-H$109&gt;='パラメーター設定シート'!$D$6,Combin('パラメーター設定シート'!$D$5-$C123-H$109,'パラメーター設定シート'!$D$6),0))/(Combin('パラメーター設定シート'!$D$5,'パラメーター設定シート'!$D$6)),"-")</f>
        <v>71.51702786</v>
      </c>
      <c r="I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123-I$109&gt;='パラメーター設定シート'!$D$6,Combin('パラメーター設定シート'!$D$5-$C123-I$109,'パラメーター設定シート'!$D$6),0))/(Combin('パラメーター設定シート'!$D$5,'パラメーター設定シート'!$D$6)),"-")</f>
        <v>79.02992776</v>
      </c>
      <c r="J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123-J$109&gt;='パラメーター設定シート'!$D$6,Combin('パラメーター設定シート'!$D$5-$C123-J$109,'パラメーター設定シート'!$D$6),0))/(Combin('パラメーター設定シート'!$D$5,'パラメーター設定シート'!$D$6)),"-")</f>
        <v>84.93292054</v>
      </c>
      <c r="K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123-K$109&gt;='パラメーター設定シート'!$D$6,Combin('パラメーター設定シート'!$D$5-$C123-K$109,'パラメーター設定シート'!$D$6),0))/(Combin('パラメーター設定シート'!$D$5,'パラメーター設定シート'!$D$6)),"-")</f>
        <v>89.47368421</v>
      </c>
      <c r="L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123-L$109&gt;='パラメーター設定シート'!$D$6,Combin('パラメーター設定シート'!$D$5-$C123-L$109,'パラメーター設定シート'!$D$6),0))/(Combin('パラメーター設定シート'!$D$5,'パラメーター設定シート'!$D$6)),"-")</f>
        <v>92.87925697</v>
      </c>
      <c r="M123" s="35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123-M$109&gt;='パラメーター設定シート'!$D$6,Combin('パラメーター設定シート'!$D$5-$C123-M$109,'パラメーター設定シート'!$D$6),0))/(Combin('パラメーター設定シート'!$D$5,'パラメーター設定シート'!$D$6)),"-")</f>
        <v>95.35603715</v>
      </c>
      <c r="N123" s="36">
        <f>IFERROR(100*(Combin('パラメーター設定シート'!$D$5,'パラメーター設定シート'!$D$6)-IF('パラメーター設定シート'!$D$5-$C123&gt;='パラメーター設定シート'!$D$6,Combin('パラメーター設定シート'!$D$5-$C123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123-N$109&gt;='パラメーター設定シート'!$D$6,Combin('パラメーター設定シート'!$D$5-$C123-N$109,'パラメーター設定シート'!$D$6),0))/(Combin('パラメーター設定シート'!$D$5,'パラメーター設定シート'!$D$6)),"-")</f>
        <v>97.08978328</v>
      </c>
      <c r="O123" s="3"/>
      <c r="P123" s="32"/>
      <c r="Q123" s="33">
        <f t="shared" si="136"/>
        <v>14</v>
      </c>
      <c r="R123" s="34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123-R$109&gt;='パラメーター設定シート'!$D$6+1,Combin('パラメーター設定シート'!$D$5-$C123-R$109,'パラメーター設定シート'!$D$6+1),0))/(Combin('パラメーター設定シート'!$D$5,'パラメーター設定シート'!$D$6+1)),"-")</f>
        <v>24.96775026</v>
      </c>
      <c r="S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123-S$109&gt;='パラメーター設定シート'!$D$6+1,Combin('パラメーター設定シート'!$D$5-$C123-S$109,'パラメーター設定シート'!$D$6+1),0))/(Combin('パラメーター設定シート'!$D$5,'パラメーター設定シート'!$D$6+1)),"-")</f>
        <v>44.69814241</v>
      </c>
      <c r="T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123-T$109&gt;='パラメーター設定シート'!$D$6+1,Combin('パラメーター設定シート'!$D$5-$C123-T$109,'パラメーター設定シート'!$D$6+1),0))/(Combin('パラメーター設定シート'!$D$5,'パラメーター設定シート'!$D$6+1)),"-")</f>
        <v>60.04901961</v>
      </c>
      <c r="U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123-U$109&gt;='パラメーター設定シート'!$D$6+1,Combin('パラメーター設定シート'!$D$5-$C123-U$109,'パラメーター設定シート'!$D$6+1),0))/(Combin('パラメーター設定シート'!$D$5,'パラメーター設定シート'!$D$6+1)),"-")</f>
        <v>71.7879257</v>
      </c>
      <c r="V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123-V$109&gt;='パラメーター設定シート'!$D$6+1,Combin('パラメーター設定シート'!$D$5-$C123-V$109,'パラメーター設定シート'!$D$6+1),0))/(Combin('パラメーター設定シート'!$D$5,'パラメーター設定シート'!$D$6+1)),"-")</f>
        <v>80.59210526</v>
      </c>
      <c r="W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123-W$109&gt;='パラメーター設定シート'!$D$6+1,Combin('パラメーター設定シート'!$D$5-$C123-W$109,'パラメーター設定シート'!$D$6+1),0))/(Combin('パラメーター設定シート'!$D$5,'パラメーター設定シート'!$D$6+1)),"-")</f>
        <v>87.04850361</v>
      </c>
      <c r="X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123-X$109&gt;='パラメーター設定シート'!$D$6+1,Combin('パラメーター設定シート'!$D$5-$C123-X$109,'パラメーター設定シート'!$D$6+1),0))/(Combin('パラメーター設定シート'!$D$5,'パラメーター設定シート'!$D$6+1)),"-")</f>
        <v>91.66021672</v>
      </c>
      <c r="Y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123-Y$109&gt;='パラメーター設定シート'!$D$6+1,Combin('パラメーター設定シート'!$D$5-$C123-Y$109,'パラメーター設定シート'!$D$6+1),0))/(Combin('パラメーター設定シート'!$D$5,'パラメーター設定シート'!$D$6+1)),"-")</f>
        <v>94.85294118</v>
      </c>
      <c r="Z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123-Z$109&gt;='パラメーター設定シート'!$D$6+1,Combin('パラメーター設定シート'!$D$5-$C123-Z$109,'パラメーター設定シート'!$D$6+1),0))/(Combin('パラメーター設定シート'!$D$5,'パラメーター設定シート'!$D$6+1)),"-")</f>
        <v>96.98142415</v>
      </c>
      <c r="AA123" s="35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123-AA$109&gt;='パラメーター設定シート'!$D$6+1,Combin('パラメーター設定シート'!$D$5-$C123-AA$109,'パラメーター設定シート'!$D$6+1),0))/(Combin('パラメーター設定シート'!$D$5,'パラメーター設定シート'!$D$6+1)),"-")</f>
        <v>98.33591331</v>
      </c>
      <c r="AB123" s="36">
        <f>IFERROR(100*(Combin('パラメーター設定シート'!$D$5,'パラメーター設定シート'!$D$6+1)-IF('パラメーター設定シート'!$D$5-$C123&gt;='パラメーター設定シート'!$D$6+1,Combin('パラメーター設定シート'!$D$5-$C123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123-AB$109&gt;='パラメーター設定シート'!$D$6+1,Combin('パラメーター設定シート'!$D$5-$C123-AB$109,'パラメーター設定シート'!$D$6+1),0))/(Combin('パラメーター設定シート'!$D$5,'パラメーター設定シート'!$D$6+1)),"-")</f>
        <v>99.14860681</v>
      </c>
      <c r="AC123" s="3"/>
    </row>
    <row r="124" ht="19.5" customHeight="1">
      <c r="A124" s="25"/>
      <c r="B124" s="65"/>
      <c r="C124" s="66">
        <f t="shared" si="135"/>
        <v>15</v>
      </c>
      <c r="D124" s="37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D$109&gt;='パラメーター設定シート'!$D$6,Combin('パラメーター設定シート'!$D$5-D$109,'パラメーター設定シート'!$D$6),0)+IF('パラメーター設定シート'!$D$5-$C124-D$109&gt;='パラメーター設定シート'!$D$6,Combin('パラメーター設定シート'!$D$5-$C124-D$109,'パラメーター設定シート'!$D$6),0))/(Combin('パラメーター設定シート'!$D$5,'パラメーター設定シート'!$D$6)),"-")</f>
        <v>19.91744066</v>
      </c>
      <c r="E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E$109&gt;='パラメーター設定シート'!$D$6,Combin('パラメーター設定シート'!$D$5-E$109,'パラメーター設定シート'!$D$6),0)+IF('パラメーター設定シート'!$D$5-$C124-E$109&gt;='パラメーター設定シート'!$D$6,Combin('パラメーター設定シート'!$D$5-$C124-E$109,'パラメーター設定シート'!$D$6),0))/(Combin('パラメーター設定シート'!$D$5,'パラメーター設定シート'!$D$6)),"-")</f>
        <v>36.73890609</v>
      </c>
      <c r="F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F$109&gt;='パラメーター設定シート'!$D$6,Combin('パラメーター設定シート'!$D$5-F$109,'パラメーター設定シート'!$D$6),0)+IF('パラメーター設定シート'!$D$5-$C124-F$109&gt;='パラメーター設定シート'!$D$6,Combin('パラメーター設定シート'!$D$5-$C124-F$109,'パラメーター設定シート'!$D$6),0))/(Combin('パラメーター設定シート'!$D$5,'パラメーター設定シート'!$D$6)),"-")</f>
        <v>50.77399381</v>
      </c>
      <c r="G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G$109&gt;='パラメーター設定シート'!$D$6,Combin('パラメーター設定シート'!$D$5-G$109,'パラメーター設定シート'!$D$6),0)+IF('パラメーター設定シート'!$D$5-$C124-G$109&gt;='パラメーター設定シート'!$D$6,Combin('パラメーター設定シート'!$D$5-$C124-G$109,'パラメーター設定シート'!$D$6),0))/(Combin('パラメーター設定シート'!$D$5,'パラメーター設定シート'!$D$6)),"-")</f>
        <v>62.33230134</v>
      </c>
      <c r="H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H$109&gt;='パラメーター設定シート'!$D$6,Combin('パラメーター設定シート'!$D$5-H$109,'パラメーター設定シート'!$D$6),0)+IF('パラメーター設定シート'!$D$5-$C124-H$109&gt;='パラメーター設定シート'!$D$6,Combin('パラメーター設定シート'!$D$5-$C124-H$109,'パラメーター設定シート'!$D$6),0))/(Combin('パラメーター設定シート'!$D$5,'パラメーター設定シート'!$D$6)),"-")</f>
        <v>71.72342621</v>
      </c>
      <c r="I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I$109&gt;='パラメーター設定シート'!$D$6,Combin('パラメーター設定シート'!$D$5-I$109,'パラメーター設定シート'!$D$6),0)+IF('パラメーター設定シート'!$D$5-$C124-I$109&gt;='パラメーター設定シート'!$D$6,Combin('パラメーター設定シート'!$D$5-$C124-I$109,'パラメーター設定シート'!$D$6),0))/(Combin('パラメーター設定シート'!$D$5,'パラメーター設定シート'!$D$6)),"-")</f>
        <v>79.23632611</v>
      </c>
      <c r="J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J$109&gt;='パラメーター設定シート'!$D$6,Combin('パラメーター設定シート'!$D$5-J$109,'パラメーター設定シート'!$D$6),0)+IF('パラメーター設定シート'!$D$5-$C124-J$109&gt;='パラメーター設定シート'!$D$6,Combin('パラメーター設定シート'!$D$5-$C124-J$109,'パラメーター設定シート'!$D$6),0))/(Combin('パラメーター設定シート'!$D$5,'パラメーター設定シート'!$D$6)),"-")</f>
        <v>85.13931889</v>
      </c>
      <c r="K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K$109&gt;='パラメーター設定シート'!$D$6,Combin('パラメーター設定シート'!$D$5-K$109,'パラメーター設定シート'!$D$6),0)+IF('パラメーター設定シート'!$D$5-$C124-K$109&gt;='パラメーター設定シート'!$D$6,Combin('パラメーター設定シート'!$D$5-$C124-K$109,'パラメーター設定シート'!$D$6),0))/(Combin('パラメーター設定シート'!$D$5,'パラメーター設定シート'!$D$6)),"-")</f>
        <v>89.68008256</v>
      </c>
      <c r="L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L$109&gt;='パラメーター設定シート'!$D$6,Combin('パラメーター設定シート'!$D$5-L$109,'パラメーター設定シート'!$D$6),0)+IF('パラメーター設定シート'!$D$5-$C124-L$109&gt;='パラメーター設定シート'!$D$6,Combin('パラメーター設定シート'!$D$5-$C124-L$109,'パラメーター設定シート'!$D$6),0))/(Combin('パラメーター設定シート'!$D$5,'パラメーター設定シート'!$D$6)),"-")</f>
        <v>93.08565531</v>
      </c>
      <c r="M124" s="38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M$109&gt;='パラメーター設定シート'!$D$6,Combin('パラメーター設定シート'!$D$5-M$109,'パラメーター設定シート'!$D$6),0)+IF('パラメーター設定シート'!$D$5-$C124-M$109&gt;='パラメーター設定シート'!$D$6,Combin('パラメーター設定シート'!$D$5-$C124-M$109,'パラメーター設定シート'!$D$6),0))/(Combin('パラメーター設定シート'!$D$5,'パラメーター設定シート'!$D$6)),"-")</f>
        <v>95.5624355</v>
      </c>
      <c r="N124" s="39">
        <f>IFERROR(100*(Combin('パラメーター設定シート'!$D$5,'パラメーター設定シート'!$D$6)-IF('パラメーター設定シート'!$D$5-$C124&gt;='パラメーター設定シート'!$D$6,Combin('パラメーター設定シート'!$D$5-$C124,'パラメーター設定シート'!$D$6),0)-IF('パラメーター設定シート'!$D$5-N$109&gt;='パラメーター設定シート'!$D$6,Combin('パラメーター設定シート'!$D$5-N$109,'パラメーター設定シート'!$D$6),0)+IF('パラメーター設定シート'!$D$5-$C124-N$109&gt;='パラメーター設定シート'!$D$6,Combin('パラメーター設定シート'!$D$5-$C124-N$109,'パラメーター設定シート'!$D$6),0))/(Combin('パラメーター設定シート'!$D$5,'パラメーター設定シート'!$D$6)),"-")</f>
        <v>97.29618163</v>
      </c>
      <c r="O124" s="3"/>
      <c r="P124" s="16"/>
      <c r="Q124" s="23">
        <f t="shared" si="136"/>
        <v>15</v>
      </c>
      <c r="R124" s="37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R$109&gt;='パラメーター設定シート'!$D$6+1,Combin('パラメーター設定シート'!$D$5-R$109,'パラメーター設定シート'!$D$6+1),0)+IF('パラメーター設定シート'!$D$5-$C124-R$109&gt;='パラメーター設定シート'!$D$6+1,Combin('パラメーター設定シート'!$D$5-$C124-R$109,'パラメーター設定シート'!$D$6+1),0))/(Combin('パラメーター設定シート'!$D$5,'パラメーター設定シート'!$D$6+1)),"-")</f>
        <v>24.99355005</v>
      </c>
      <c r="S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S$109&gt;='パラメーター設定シート'!$D$6+1,Combin('パラメーター設定シート'!$D$5-S$109,'パラメーター設定シート'!$D$6+1),0)+IF('パラメーター設定シート'!$D$5-$C124-S$109&gt;='パラメーター設定シート'!$D$6+1,Combin('パラメーター設定シート'!$D$5-$C124-S$109,'パラメーター設定シート'!$D$6+1),0))/(Combin('パラメーター設定シート'!$D$5,'パラメーター設定シート'!$D$6+1)),"-")</f>
        <v>44.73039216</v>
      </c>
      <c r="T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T$109&gt;='パラメーター設定シート'!$D$6+1,Combin('パラメーター設定シート'!$D$5-T$109,'パラメーター設定シート'!$D$6+1),0)+IF('パラメーター設定シート'!$D$5-$C124-T$109&gt;='パラメーター設定シート'!$D$6+1,Combin('パラメーター設定シート'!$D$5-$C124-T$109,'パラメーター設定シート'!$D$6+1),0))/(Combin('パラメーター設定シート'!$D$5,'パラメーター設定シート'!$D$6+1)),"-")</f>
        <v>60.08126935</v>
      </c>
      <c r="U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U$109&gt;='パラメーター設定シート'!$D$6+1,Combin('パラメーター設定シート'!$D$5-U$109,'パラメーター設定シート'!$D$6+1),0)+IF('パラメーター設定シート'!$D$5-$C124-U$109&gt;='パラメーター設定シート'!$D$6+1,Combin('パラメーター設定シート'!$D$5-$C124-U$109,'パラメーター設定シート'!$D$6+1),0))/(Combin('パラメーター設定シート'!$D$5,'パラメーター設定シート'!$D$6+1)),"-")</f>
        <v>71.82017544</v>
      </c>
      <c r="V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V$109&gt;='パラメーター設定シート'!$D$6+1,Combin('パラメーター設定シート'!$D$5-V$109,'パラメーター設定シート'!$D$6+1),0)+IF('パラメーター設定シート'!$D$5-$C124-V$109&gt;='パラメーター設定シート'!$D$6+1,Combin('パラメーター設定シート'!$D$5-$C124-V$109,'パラメーター設定シート'!$D$6+1),0))/(Combin('パラメーター設定シート'!$D$5,'パラメーター設定シート'!$D$6+1)),"-")</f>
        <v>80.62435501</v>
      </c>
      <c r="W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W$109&gt;='パラメーター設定シート'!$D$6+1,Combin('パラメーター設定シート'!$D$5-W$109,'パラメーター設定シート'!$D$6+1),0)+IF('パラメーター設定シート'!$D$5-$C124-W$109&gt;='パラメーター設定シート'!$D$6+1,Combin('パラメーター設定シート'!$D$5-$C124-W$109,'パラメーター設定シート'!$D$6+1),0))/(Combin('パラメーター設定シート'!$D$5,'パラメーター設定シート'!$D$6+1)),"-")</f>
        <v>87.08075335</v>
      </c>
      <c r="X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X$109&gt;='パラメーター設定シート'!$D$6+1,Combin('パラメーター設定シート'!$D$5-X$109,'パラメーター設定シート'!$D$6+1),0)+IF('パラメーター設定シート'!$D$5-$C124-X$109&gt;='パラメーター設定シート'!$D$6+1,Combin('パラメーター設定シート'!$D$5-$C124-X$109,'パラメーター設定シート'!$D$6+1),0))/(Combin('パラメーター設定シート'!$D$5,'パラメーター設定シート'!$D$6+1)),"-")</f>
        <v>91.69246646</v>
      </c>
      <c r="Y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Y$109&gt;='パラメーター設定シート'!$D$6+1,Combin('パラメーター設定シート'!$D$5-Y$109,'パラメーター設定シート'!$D$6+1),0)+IF('パラメーター設定シート'!$D$5-$C124-Y$109&gt;='パラメーター設定シート'!$D$6+1,Combin('パラメーター設定シート'!$D$5-$C124-Y$109,'パラメーター設定シート'!$D$6+1),0))/(Combin('パラメーター設定シート'!$D$5,'パラメーター設定シート'!$D$6+1)),"-")</f>
        <v>94.88519092</v>
      </c>
      <c r="Z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Z$109&gt;='パラメーター設定シート'!$D$6+1,Combin('パラメーター設定シート'!$D$5-Z$109,'パラメーター設定シート'!$D$6+1),0)+IF('パラメーター設定シート'!$D$5-$C124-Z$109&gt;='パラメーター設定シート'!$D$6+1,Combin('パラメーター設定シート'!$D$5-$C124-Z$109,'パラメーター設定シート'!$D$6+1),0))/(Combin('パラメーター設定シート'!$D$5,'パラメーター設定シート'!$D$6+1)),"-")</f>
        <v>97.01367389</v>
      </c>
      <c r="AA124" s="38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AA$109&gt;='パラメーター設定シート'!$D$6+1,Combin('パラメーター設定シート'!$D$5-AA$109,'パラメーター設定シート'!$D$6+1),0)+IF('パラメーター設定シート'!$D$5-$C124-AA$109&gt;='パラメーター設定シート'!$D$6+1,Combin('パラメーター設定シート'!$D$5-$C124-AA$109,'パラメーター設定シート'!$D$6+1),0))/(Combin('パラメーター設定シート'!$D$5,'パラメーター設定シート'!$D$6+1)),"-")</f>
        <v>98.36816305</v>
      </c>
      <c r="AB124" s="39">
        <f>IFERROR(100*(Combin('パラメーター設定シート'!$D$5,'パラメーター設定シート'!$D$6+1)-IF('パラメーター設定シート'!$D$5-$C124&gt;='パラメーター設定シート'!$D$6+1,Combin('パラメーター設定シート'!$D$5-$C124,'パラメーター設定シート'!$D$6+1),0)-IF('パラメーター設定シート'!$D$5-AB$109&gt;='パラメーター設定シート'!$D$6+1,Combin('パラメーター設定シート'!$D$5-AB$109,'パラメーター設定シート'!$D$6+1),0)+IF('パラメーター設定シート'!$D$5-$C124-AB$109&gt;='パラメーター設定シート'!$D$6+1,Combin('パラメーター設定シート'!$D$5-$C124-AB$109,'パラメーター設定シート'!$D$6+1),0))/(Combin('パラメーター設定シート'!$D$5,'パラメーター設定シート'!$D$6+1)),"-")</f>
        <v>99.18085655</v>
      </c>
      <c r="AC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</sheetData>
  <mergeCells count="34">
    <mergeCell ref="B75:B104"/>
    <mergeCell ref="B109:C109"/>
    <mergeCell ref="B108:C108"/>
    <mergeCell ref="B40:B69"/>
    <mergeCell ref="B72:N72"/>
    <mergeCell ref="P37:AB37"/>
    <mergeCell ref="R38:AB38"/>
    <mergeCell ref="B37:N37"/>
    <mergeCell ref="D38:N38"/>
    <mergeCell ref="B73:C74"/>
    <mergeCell ref="D73:N73"/>
    <mergeCell ref="P72:AB72"/>
    <mergeCell ref="R73:AB73"/>
    <mergeCell ref="P73:Q74"/>
    <mergeCell ref="P5:P34"/>
    <mergeCell ref="P40:P69"/>
    <mergeCell ref="B2:N2"/>
    <mergeCell ref="D3:N3"/>
    <mergeCell ref="P2:AB2"/>
    <mergeCell ref="R3:AB3"/>
    <mergeCell ref="B110:B124"/>
    <mergeCell ref="B107:N107"/>
    <mergeCell ref="P107:AB107"/>
    <mergeCell ref="D108:N108"/>
    <mergeCell ref="R108:AB108"/>
    <mergeCell ref="P108:Q108"/>
    <mergeCell ref="P109:Q109"/>
    <mergeCell ref="P75:P104"/>
    <mergeCell ref="P110:P124"/>
    <mergeCell ref="B5:B34"/>
    <mergeCell ref="B3:C4"/>
    <mergeCell ref="B38:C39"/>
    <mergeCell ref="P38:Q39"/>
    <mergeCell ref="P3:Q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